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<sst xmlns="http://schemas.openxmlformats.org/spreadsheetml/2006/main" count="42" uniqueCount="33">
  <si>
    <t>新增扬声器、摄像机</t>
  </si>
  <si>
    <t>新增扬声器</t>
  </si>
  <si>
    <t>序号</t>
  </si>
  <si>
    <t>项目名称</t>
  </si>
  <si>
    <t>项目特征描述</t>
  </si>
  <si>
    <t>计量单位</t>
  </si>
  <si>
    <t>工程量</t>
  </si>
  <si>
    <t>综合单价（元）</t>
  </si>
  <si>
    <t>其中主材费</t>
  </si>
  <si>
    <t>合 价（元）</t>
  </si>
  <si>
    <t>备注</t>
  </si>
  <si>
    <t>扬声器</t>
  </si>
  <si>
    <t>1.名称:音箱
2.类别:详见图纸设计
3.安装方式:壁挂
4.未尽事宜，详见图纸</t>
  </si>
  <si>
    <t>只</t>
  </si>
  <si>
    <t>参考原合同</t>
  </si>
  <si>
    <t>配线</t>
  </si>
  <si>
    <t>1.名称:管内穿线
2.型号:ZR-RVSP-2x2.5
3.配线部位:暗敷
4.未尽事宜，详见图纸</t>
  </si>
  <si>
    <t>m</t>
  </si>
  <si>
    <t>原合同</t>
  </si>
  <si>
    <t>配管</t>
  </si>
  <si>
    <t>1.名称:钢管
2.规格:SC15
3.配置形式:暗配
4.含接线盒、灯头盒、开关盒暗装
5.未尽事宜，详见图纸</t>
  </si>
  <si>
    <t>功放</t>
  </si>
  <si>
    <t>1.名称:功放
2.规格:额定输出功率：350W
3.其他说明:满足规范和设计图纸要求</t>
  </si>
  <si>
    <t>台</t>
  </si>
  <si>
    <t>小计（元）</t>
  </si>
  <si>
    <t>元</t>
  </si>
  <si>
    <t>新增摄像机</t>
  </si>
  <si>
    <t>监控摄像设备</t>
  </si>
  <si>
    <t>1.名称:红外网络半球摄像机
2.类别:200万1/2.7”CMOS，日夜型；
支持H.265及H.264编码；
镜头2.8mm,4mm，6mm可选；
支持走廊模式；支持POE供电；
红外照射距离20-30米；支持ONVIF协议、支持国标协议；
3.安装方式:吸顶安装
4.其他说明:满足规范和设计图纸要求</t>
  </si>
  <si>
    <t>个</t>
  </si>
  <si>
    <t>网线</t>
  </si>
  <si>
    <t>CAT5E</t>
  </si>
  <si>
    <t>合计（元）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</si>
</sst>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12" sqref="K12"/>
    </sheetView>
  </sheetViews>
  <sheetFormatPr defaultColWidth="9" defaultRowHeight="13.5"/>
  <cols>
    <col min="1" max="1" width="9" style="3"/>
    <col min="2" max="2" width="13.25" customWidth="1"/>
    <col min="3" max="3" width="28.25" customWidth="1"/>
    <col min="4" max="4" width="9" style="3"/>
    <col min="5" max="5" width="16.875" style="3" customWidth="1"/>
    <col min="6" max="6" width="12.625" style="3"/>
    <col min="7" max="7" width="9" style="3"/>
    <col min="8" max="8" width="11.5" style="4"/>
    <col min="9" max="9" width="9.375" style="3"/>
  </cols>
  <sheetData>
    <row r="1" ht="30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ht="16.5" customHeight="1" spans="1:9">
      <c r="A2" s="7" t="s">
        <v>1</v>
      </c>
      <c r="B2" s="8"/>
      <c r="C2" s="8"/>
      <c r="D2" s="7"/>
      <c r="E2" s="7"/>
      <c r="F2" s="7"/>
      <c r="G2" s="7"/>
      <c r="H2" s="9"/>
      <c r="I2" s="7"/>
    </row>
    <row r="3" ht="15.75" customHeight="1" spans="1:9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0" t="s">
        <v>10</v>
      </c>
    </row>
    <row r="4" ht="45" spans="1:9">
      <c r="A4" s="13">
        <v>1</v>
      </c>
      <c r="B4" s="14" t="s">
        <v>11</v>
      </c>
      <c r="C4" s="15" t="s">
        <v>12</v>
      </c>
      <c r="D4" s="13" t="s">
        <v>13</v>
      </c>
      <c r="E4" s="13">
        <f>4+11</f>
        <v>15</v>
      </c>
      <c r="F4" s="16">
        <v>506.67</v>
      </c>
      <c r="G4" s="16">
        <v>450</v>
      </c>
      <c r="H4" s="17">
        <f>F4*E4</f>
        <v>7600.05</v>
      </c>
      <c r="I4" s="13" t="s">
        <v>14</v>
      </c>
    </row>
    <row r="5" ht="45" spans="1:9">
      <c r="A5" s="16">
        <v>2</v>
      </c>
      <c r="B5" s="18" t="s">
        <v>15</v>
      </c>
      <c r="C5" s="15" t="s">
        <v>16</v>
      </c>
      <c r="D5" s="13" t="s">
        <v>17</v>
      </c>
      <c r="E5" s="13">
        <f>3.78+3.15+3.88+9.78+9.42+0.6+0.44+6.43+6.37+6.63+5.94+4.38+0.43+0.42+6.88</f>
        <v>68.53</v>
      </c>
      <c r="F5" s="13">
        <v>4.68</v>
      </c>
      <c r="G5" s="13">
        <v>4.212</v>
      </c>
      <c r="H5" s="17">
        <f t="shared" ref="H5:H11" si="0">F5*E5</f>
        <v>320.7204</v>
      </c>
      <c r="I5" s="16" t="s">
        <v>18</v>
      </c>
    </row>
    <row r="6" customFormat="1" ht="56.25" spans="1:9">
      <c r="A6" s="13">
        <v>3</v>
      </c>
      <c r="B6" s="14" t="s">
        <v>19</v>
      </c>
      <c r="C6" s="15" t="s">
        <v>20</v>
      </c>
      <c r="D6" s="13" t="s">
        <v>17</v>
      </c>
      <c r="E6" s="13">
        <f>9.42+0.6+0.44+6.88+5.11+10.33+5.26+0.43+4.38+0.42+3.78+3.15+3.88+9.78+1.26</f>
        <v>65.12</v>
      </c>
      <c r="F6" s="13">
        <v>9.6</v>
      </c>
      <c r="G6" s="13">
        <v>8.64</v>
      </c>
      <c r="H6" s="17">
        <f t="shared" si="0"/>
        <v>625.152</v>
      </c>
      <c r="I6" s="16" t="s">
        <v>18</v>
      </c>
    </row>
    <row r="7" s="1" customFormat="1" ht="33.75" spans="1:9">
      <c r="A7" s="13">
        <v>4</v>
      </c>
      <c r="B7" s="14" t="s">
        <v>21</v>
      </c>
      <c r="C7" s="14" t="s">
        <v>22</v>
      </c>
      <c r="D7" s="13" t="s">
        <v>23</v>
      </c>
      <c r="E7" s="13">
        <v>1</v>
      </c>
      <c r="F7" s="13">
        <v>2964.5</v>
      </c>
      <c r="G7" s="13">
        <v>2695</v>
      </c>
      <c r="H7" s="17">
        <f t="shared" si="0"/>
        <v>2964.5</v>
      </c>
      <c r="I7" s="16" t="s">
        <v>18</v>
      </c>
    </row>
    <row r="8" spans="1:9">
      <c r="A8" s="16" t="s">
        <v>24</v>
      </c>
      <c r="B8" s="16"/>
      <c r="C8" s="16"/>
      <c r="D8" s="16" t="s">
        <v>25</v>
      </c>
      <c r="E8" s="16"/>
      <c r="F8" s="16"/>
      <c r="G8" s="16"/>
      <c r="H8" s="19">
        <f>SUM(H4:H7)</f>
        <v>11510.4224</v>
      </c>
      <c r="I8" s="16"/>
    </row>
    <row r="9" s="2" customFormat="1" ht="30" customHeight="1" spans="1:9">
      <c r="A9" s="16" t="s">
        <v>26</v>
      </c>
      <c r="B9" s="20"/>
      <c r="C9" s="20"/>
      <c r="D9" s="16"/>
      <c r="E9" s="16"/>
      <c r="F9" s="16"/>
      <c r="G9" s="16"/>
      <c r="H9" s="19"/>
      <c r="I9" s="16"/>
    </row>
    <row r="10" s="2" customFormat="1" ht="119" customHeight="1" spans="1:9">
      <c r="A10" s="21">
        <v>1</v>
      </c>
      <c r="B10" s="22" t="s">
        <v>27</v>
      </c>
      <c r="C10" s="23" t="s">
        <v>28</v>
      </c>
      <c r="D10" s="13" t="s">
        <v>29</v>
      </c>
      <c r="E10" s="21">
        <v>1</v>
      </c>
      <c r="F10" s="13">
        <v>350.9</v>
      </c>
      <c r="G10" s="13">
        <v>319</v>
      </c>
      <c r="H10" s="17">
        <f t="shared" si="0"/>
        <v>350.9</v>
      </c>
      <c r="I10" s="16" t="s">
        <v>18</v>
      </c>
    </row>
    <row r="11" s="2" customFormat="1" ht="53" customHeight="1" spans="1:9">
      <c r="A11" s="21">
        <v>2</v>
      </c>
      <c r="B11" s="22" t="s">
        <v>30</v>
      </c>
      <c r="C11" s="22" t="s">
        <v>31</v>
      </c>
      <c r="D11" s="13" t="s">
        <v>17</v>
      </c>
      <c r="E11" s="21">
        <f>45.84+26.73+3.9+(3.9+6.6)</f>
        <v>86.97</v>
      </c>
      <c r="F11" s="13">
        <v>2.42</v>
      </c>
      <c r="G11" s="13">
        <v>2.2</v>
      </c>
      <c r="H11" s="17">
        <f t="shared" si="0"/>
        <v>210.4674</v>
      </c>
      <c r="I11" s="16" t="s">
        <v>18</v>
      </c>
    </row>
    <row r="12" customFormat="1" spans="1:9">
      <c r="A12" s="16" t="s">
        <v>24</v>
      </c>
      <c r="B12" s="16"/>
      <c r="C12" s="16"/>
      <c r="D12" s="16" t="s">
        <v>25</v>
      </c>
      <c r="E12" s="16"/>
      <c r="F12" s="16"/>
      <c r="G12" s="16"/>
      <c r="H12" s="19">
        <f>SUM(H10:H11)</f>
        <v>561.3674</v>
      </c>
      <c r="I12" s="16"/>
    </row>
    <row r="13" spans="1:9">
      <c r="A13" s="16" t="s">
        <v>32</v>
      </c>
      <c r="B13" s="16"/>
      <c r="C13" s="16"/>
      <c r="D13" s="16" t="s">
        <v>25</v>
      </c>
      <c r="E13" s="16"/>
      <c r="F13" s="16"/>
      <c r="G13" s="16"/>
      <c r="H13" s="19">
        <f>H8+H12</f>
        <v>12071.7898</v>
      </c>
      <c r="I13" s="16"/>
    </row>
  </sheetData>
  <mergeCells count="6">
    <mergeCell ref="A1:I1"/>
    <mergeCell ref="A2:I2"/>
    <mergeCell ref="A8:C8"/>
    <mergeCell ref="A9:I9"/>
    <mergeCell ref="A12:C12"/>
    <mergeCell ref="A13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张菲</cp:lastModifiedBy>
  <dcterms:created xsi:type="dcterms:W3CDTF">2021-04-30T02:47:00Z</dcterms:created>
  <dcterms:modified xsi:type="dcterms:W3CDTF">2021-04-30T07:52:02Z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96CC99CBBB2F400E89601B0A50536CFD</vt:lpwstr>
  </property>
  <property fmtid="{D5CDD505-2E9C-101B-9397-08002B2CF9AE}" pid="3" name="KSOProductBuildVer">
    <vt:lpwstr>2052-11.1.0.10495</vt:lpwstr>
  </property>
</Properties>
</file>