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025" windowHeight="9840" tabRatio="1000"/>
  </bookViews>
  <sheets>
    <sheet name="汇总表" sheetId="4" r:id="rId1"/>
    <sheet name="  二层餐厅区域及一层财务室改造变更" sheetId="1" r:id="rId2"/>
    <sheet name="栾川售楼部一、二层卫生间洗手台改造变更" sheetId="2" r:id="rId3"/>
  </sheets>
  <calcPr calcId="144525"/>
</workbook>
</file>

<file path=xl/sharedStrings.xml><?xml version="1.0" encoding="utf-8"?>
<sst xmlns="http://schemas.openxmlformats.org/spreadsheetml/2006/main" count="87" uniqueCount="47">
  <si>
    <t>变更汇总表</t>
  </si>
  <si>
    <t>序号</t>
  </si>
  <si>
    <t>项目名称</t>
  </si>
  <si>
    <t>金额（元）</t>
  </si>
  <si>
    <t>备注</t>
  </si>
  <si>
    <t>二层餐厅区域及一层财务室改造变更</t>
  </si>
  <si>
    <t>栾川售楼部一、二层卫生间洗手台改造变更</t>
  </si>
  <si>
    <t>合计（元）</t>
  </si>
  <si>
    <t xml:space="preserve">  二层餐厅区域及一层财务室改造变更</t>
  </si>
  <si>
    <t>项目特征描述</t>
  </si>
  <si>
    <t>计量单位</t>
  </si>
  <si>
    <t>工程量</t>
  </si>
  <si>
    <t>综合单价（元）</t>
  </si>
  <si>
    <t>其中主材费</t>
  </si>
  <si>
    <t>合 价（元）</t>
  </si>
  <si>
    <t>增加插座（供窗帘盒）</t>
  </si>
  <si>
    <t>插座</t>
  </si>
  <si>
    <t>1.名称:单相安全型二、三极暗插座
2.规格:250V 10A
3.安装方式:距地0.3m
4.未尽事宜，详见图纸</t>
  </si>
  <si>
    <t>个</t>
  </si>
  <si>
    <t>原合同</t>
  </si>
  <si>
    <t>配管</t>
  </si>
  <si>
    <t>1.名称:电气配管
2.材质:JDG
3.规格:DN25
4.配置形式:管内穿线
5.未尽事宜，详见图纸</t>
  </si>
  <si>
    <t>m</t>
  </si>
  <si>
    <t>配线</t>
  </si>
  <si>
    <t>1.名称:管内穿线
2.型号:WDZBYJ-4
3.材质:铜芯
4.配线部位:暗敷
5.未尽事宜，详见图纸</t>
  </si>
  <si>
    <t>小计（元）</t>
  </si>
  <si>
    <t>增加射灯</t>
  </si>
  <si>
    <t>普通灯具</t>
  </si>
  <si>
    <t>1.名称:可调节射灯S1
2.型号:功率20W 色温3000K
3.未尽事宜，详见图纸</t>
  </si>
  <si>
    <t>套</t>
  </si>
  <si>
    <t>1.名称:电气配管
2.材质:JDG
3.规格:DN20
4.配置形式:管内穿线
5.未尽事宜，详见图纸</t>
  </si>
  <si>
    <t>1.名称:管内穿线
2.型号:WDZBYJ-2.5
3.材质:铜芯
4.配线部位:暗敷
5.未尽事宜，详见图纸</t>
  </si>
  <si>
    <t>增加窗帘盒</t>
  </si>
  <si>
    <t>窗帘盒</t>
  </si>
  <si>
    <t>1.窗帘盒
2.详见1DD.02节点D13
3.其它说明：详见相关设计、要求、规范及招标文件</t>
  </si>
  <si>
    <t>原木饰面墙面改为硬包墙面</t>
  </si>
  <si>
    <t>米色硬包</t>
  </si>
  <si>
    <t>1.PU-01米色硬包
2.40*40*4mm镀锌方通+9mm阻燃板基层+米色硬包
3.详见2DE.02节点D10
4.其它说明：满足规范和设计图纸要求</t>
  </si>
  <si>
    <t>m2</t>
  </si>
  <si>
    <t>深色木饰面</t>
  </si>
  <si>
    <t>1.WD-02深色木饰面（拆除）
2.木龙骨+9mm厚阻燃板基层+深色木饰面
3.节点详见墙身大样
4.木龙骨涂刷防火漆两遍
5.其它说明：满足规范和设计图纸要求</t>
  </si>
  <si>
    <t>原木饰面拆除</t>
  </si>
  <si>
    <t>洗手台改造</t>
  </si>
  <si>
    <t>洗手台</t>
  </si>
  <si>
    <t>1.名称:定制台盆
2.安装高度:距地0.45m
3.安装位置:一层
4.其它说明:满足规范和设计图纸要求</t>
  </si>
  <si>
    <t>参考合同</t>
  </si>
  <si>
    <t>1.名称:原台盆拆除
2.安装高度:距地0.45m
3.安装位置:一层
4.其它说明:满足规范和设计图纸要求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</si>
</sst>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4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6" borderId="12" applyNumberFormat="0" applyAlignment="0" applyProtection="0">
      <alignment vertical="center"/>
    </xf>
    <xf numFmtId="0" fontId="7" fillId="6" borderId="10" applyNumberFormat="0" applyAlignment="0" applyProtection="0">
      <alignment vertical="center"/>
    </xf>
    <xf numFmtId="0" fontId="16" fillId="18" borderId="13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176" fontId="0" fillId="0" borderId="6" xfId="0" applyNumberFormat="1" applyBorder="1" applyAlignment="1">
      <alignment horizontal="center" vertical="center"/>
    </xf>
    <xf numFmtId="0" fontId="0" fillId="0" borderId="9" xfId="0" applyBorder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zoomScale="190" zoomScaleNormal="190" workbookViewId="0">
      <selection activeCell="C12" sqref="C12"/>
    </sheetView>
  </sheetViews>
  <sheetFormatPr defaultColWidth="9" defaultRowHeight="13.5" outlineLevelCol="3"/>
  <cols>
    <col min="1" max="1" width="5.15833333333333" style="24" customWidth="1"/>
    <col min="2" max="2" width="40" customWidth="1"/>
    <col min="3" max="3" width="14.75" customWidth="1"/>
  </cols>
  <sheetData>
    <row r="1" spans="1:4">
      <c r="A1" s="36" t="s">
        <v>0</v>
      </c>
      <c r="B1" s="37"/>
      <c r="C1" s="37"/>
      <c r="D1" s="38"/>
    </row>
    <row r="2" spans="1:4">
      <c r="A2" s="27" t="s">
        <v>1</v>
      </c>
      <c r="B2" s="39" t="s">
        <v>2</v>
      </c>
      <c r="C2" s="39" t="s">
        <v>3</v>
      </c>
      <c r="D2" s="40" t="s">
        <v>4</v>
      </c>
    </row>
    <row r="3" spans="1:4">
      <c r="A3" s="27">
        <v>1</v>
      </c>
      <c r="B3" s="39" t="s">
        <v>5</v>
      </c>
      <c r="C3" s="29">
        <f>'  二层餐厅区域及一层财务室改造变更'!H20</f>
        <v>20957.1824</v>
      </c>
      <c r="D3" s="40"/>
    </row>
    <row r="4" spans="1:4">
      <c r="A4" s="27">
        <v>2</v>
      </c>
      <c r="B4" s="39" t="s">
        <v>6</v>
      </c>
      <c r="C4" s="29">
        <f>栾川售楼部一、二层卫生间洗手台改造变更!H7</f>
        <v>18030</v>
      </c>
      <c r="D4" s="40"/>
    </row>
    <row r="5" ht="14.25" spans="1:4">
      <c r="A5" s="32" t="s">
        <v>7</v>
      </c>
      <c r="B5" s="33"/>
      <c r="C5" s="41">
        <f>SUM(C3:C4)</f>
        <v>38987.1824</v>
      </c>
      <c r="D5" s="42"/>
    </row>
    <row r="6" spans="3:3">
      <c r="C6" s="25"/>
    </row>
    <row r="10" spans="3:3">
      <c r="C10" s="43"/>
    </row>
  </sheetData>
  <mergeCells count="2">
    <mergeCell ref="A1:D1"/>
    <mergeCell ref="A5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13" workbookViewId="0">
      <selection activeCell="H29" sqref="H29"/>
    </sheetView>
  </sheetViews>
  <sheetFormatPr defaultColWidth="9" defaultRowHeight="13.5"/>
  <cols>
    <col min="1" max="2" width="9" style="24"/>
    <col min="3" max="3" width="21.625" customWidth="1"/>
    <col min="4" max="7" width="9" style="24"/>
    <col min="8" max="8" width="11.5" style="25"/>
    <col min="9" max="9" width="9" style="24"/>
  </cols>
  <sheetData>
    <row r="1" ht="25.5" customHeight="1" spans="1:9">
      <c r="A1" s="1" t="s">
        <v>8</v>
      </c>
      <c r="B1" s="2"/>
      <c r="C1" s="2"/>
      <c r="D1" s="2"/>
      <c r="E1" s="2"/>
      <c r="F1" s="2"/>
      <c r="G1" s="2"/>
      <c r="H1" s="3"/>
      <c r="I1" s="18"/>
    </row>
    <row r="2" ht="22.5" spans="1:9">
      <c r="A2" s="4" t="s">
        <v>1</v>
      </c>
      <c r="B2" s="5" t="s">
        <v>2</v>
      </c>
      <c r="C2" s="6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7" t="s">
        <v>14</v>
      </c>
      <c r="I2" s="19" t="s">
        <v>4</v>
      </c>
    </row>
    <row r="3" spans="1:9">
      <c r="A3" s="8" t="s">
        <v>15</v>
      </c>
      <c r="B3" s="9"/>
      <c r="C3" s="9"/>
      <c r="D3" s="9"/>
      <c r="E3" s="9"/>
      <c r="F3" s="9"/>
      <c r="G3" s="9"/>
      <c r="H3" s="10"/>
      <c r="I3" s="20"/>
    </row>
    <row r="4" ht="56.25" spans="1:9">
      <c r="A4" s="8">
        <v>1</v>
      </c>
      <c r="B4" s="11" t="s">
        <v>16</v>
      </c>
      <c r="C4" s="12" t="s">
        <v>17</v>
      </c>
      <c r="D4" s="11" t="s">
        <v>18</v>
      </c>
      <c r="E4" s="11">
        <v>4</v>
      </c>
      <c r="F4" s="11">
        <v>59.51</v>
      </c>
      <c r="G4" s="11">
        <v>49.59</v>
      </c>
      <c r="H4" s="14">
        <f>E4*F4</f>
        <v>238.04</v>
      </c>
      <c r="I4" s="21" t="s">
        <v>19</v>
      </c>
    </row>
    <row r="5" ht="56.25" spans="1:9">
      <c r="A5" s="8">
        <v>2</v>
      </c>
      <c r="B5" s="11" t="s">
        <v>20</v>
      </c>
      <c r="C5" s="26" t="s">
        <v>21</v>
      </c>
      <c r="D5" s="11" t="s">
        <v>22</v>
      </c>
      <c r="E5" s="11">
        <f>(2.96+4.4+5*4)+(3.69+5)</f>
        <v>36.05</v>
      </c>
      <c r="F5" s="11">
        <v>7.34</v>
      </c>
      <c r="G5" s="11">
        <v>6.12</v>
      </c>
      <c r="H5" s="14">
        <f>E5*F5</f>
        <v>264.607</v>
      </c>
      <c r="I5" s="21" t="s">
        <v>19</v>
      </c>
    </row>
    <row r="6" ht="56.25" spans="1:9">
      <c r="A6" s="8">
        <v>3</v>
      </c>
      <c r="B6" s="11" t="s">
        <v>23</v>
      </c>
      <c r="C6" s="12" t="s">
        <v>24</v>
      </c>
      <c r="D6" s="11" t="s">
        <v>22</v>
      </c>
      <c r="E6" s="11">
        <f>(2.96+4.4+5*4)*3+(3.69+5)*3</f>
        <v>108.15</v>
      </c>
      <c r="F6" s="11">
        <v>3.26</v>
      </c>
      <c r="G6" s="11">
        <v>2.72</v>
      </c>
      <c r="H6" s="14">
        <f>E6*F6</f>
        <v>352.569</v>
      </c>
      <c r="I6" s="21" t="s">
        <v>19</v>
      </c>
    </row>
    <row r="7" customFormat="1" spans="1:9">
      <c r="A7" s="8" t="s">
        <v>25</v>
      </c>
      <c r="B7" s="9"/>
      <c r="C7" s="9"/>
      <c r="D7" s="9"/>
      <c r="E7" s="9"/>
      <c r="F7" s="9"/>
      <c r="G7" s="9"/>
      <c r="H7" s="14">
        <f>SUM(H4:H6)</f>
        <v>855.216</v>
      </c>
      <c r="I7" s="21"/>
    </row>
    <row r="8" s="23" customFormat="1" spans="1:9">
      <c r="A8" s="27" t="s">
        <v>26</v>
      </c>
      <c r="B8" s="28"/>
      <c r="C8" s="28"/>
      <c r="D8" s="28"/>
      <c r="E8" s="28"/>
      <c r="F8" s="28"/>
      <c r="G8" s="28"/>
      <c r="H8" s="29"/>
      <c r="I8" s="34"/>
    </row>
    <row r="9" ht="33.75" spans="1:9">
      <c r="A9" s="30">
        <v>1</v>
      </c>
      <c r="B9" s="11" t="s">
        <v>27</v>
      </c>
      <c r="C9" s="26" t="s">
        <v>28</v>
      </c>
      <c r="D9" s="11" t="s">
        <v>29</v>
      </c>
      <c r="E9" s="11">
        <v>4</v>
      </c>
      <c r="F9" s="11">
        <v>240</v>
      </c>
      <c r="G9" s="11">
        <v>230</v>
      </c>
      <c r="H9" s="14">
        <f>E9*F9</f>
        <v>960</v>
      </c>
      <c r="I9" s="21" t="s">
        <v>19</v>
      </c>
    </row>
    <row r="10" ht="56.25" spans="1:9">
      <c r="A10" s="30">
        <v>2</v>
      </c>
      <c r="B10" s="11" t="s">
        <v>20</v>
      </c>
      <c r="C10" s="26" t="s">
        <v>30</v>
      </c>
      <c r="D10" s="11" t="s">
        <v>22</v>
      </c>
      <c r="E10" s="11">
        <v>4.64</v>
      </c>
      <c r="F10" s="11">
        <v>4.84</v>
      </c>
      <c r="G10" s="11">
        <v>4.4</v>
      </c>
      <c r="H10" s="14">
        <f>E10*F10</f>
        <v>22.4576</v>
      </c>
      <c r="I10" s="21" t="s">
        <v>19</v>
      </c>
    </row>
    <row r="11" ht="56.25" spans="1:9">
      <c r="A11" s="30">
        <v>3</v>
      </c>
      <c r="B11" s="11" t="s">
        <v>23</v>
      </c>
      <c r="C11" s="26" t="s">
        <v>31</v>
      </c>
      <c r="D11" s="11" t="s">
        <v>22</v>
      </c>
      <c r="E11" s="11">
        <v>13.92</v>
      </c>
      <c r="F11" s="11">
        <v>2.14</v>
      </c>
      <c r="G11" s="11">
        <v>1.78</v>
      </c>
      <c r="H11" s="14">
        <f>E11*F11</f>
        <v>29.7888</v>
      </c>
      <c r="I11" s="21" t="s">
        <v>19</v>
      </c>
    </row>
    <row r="12" customFormat="1" spans="1:9">
      <c r="A12" s="8" t="s">
        <v>25</v>
      </c>
      <c r="B12" s="9"/>
      <c r="C12" s="9"/>
      <c r="D12" s="9"/>
      <c r="E12" s="9"/>
      <c r="F12" s="9"/>
      <c r="G12" s="9"/>
      <c r="H12" s="14">
        <f>SUM(H9:H11)</f>
        <v>1012.2464</v>
      </c>
      <c r="I12" s="21"/>
    </row>
    <row r="13" customFormat="1" spans="1:9">
      <c r="A13" s="30" t="s">
        <v>32</v>
      </c>
      <c r="B13" s="11"/>
      <c r="C13" s="11"/>
      <c r="D13" s="11"/>
      <c r="E13" s="11"/>
      <c r="F13" s="11"/>
      <c r="G13" s="11"/>
      <c r="H13" s="14"/>
      <c r="I13" s="21"/>
    </row>
    <row r="14" s="23" customFormat="1" ht="45" spans="1:9">
      <c r="A14" s="30">
        <v>1</v>
      </c>
      <c r="B14" s="11" t="s">
        <v>33</v>
      </c>
      <c r="C14" s="26" t="s">
        <v>34</v>
      </c>
      <c r="D14" s="11" t="s">
        <v>22</v>
      </c>
      <c r="E14" s="11">
        <v>11.46</v>
      </c>
      <c r="F14" s="11">
        <v>72</v>
      </c>
      <c r="G14" s="11">
        <v>26</v>
      </c>
      <c r="H14" s="14">
        <f t="shared" ref="H14:H18" si="0">E14*F14</f>
        <v>825.12</v>
      </c>
      <c r="I14" s="21" t="s">
        <v>19</v>
      </c>
    </row>
    <row r="15" customFormat="1" spans="1:9">
      <c r="A15" s="8" t="s">
        <v>25</v>
      </c>
      <c r="B15" s="9"/>
      <c r="C15" s="9"/>
      <c r="D15" s="9"/>
      <c r="E15" s="9"/>
      <c r="F15" s="9"/>
      <c r="G15" s="9"/>
      <c r="H15" s="14">
        <f>SUM(H14)</f>
        <v>825.12</v>
      </c>
      <c r="I15" s="21"/>
    </row>
    <row r="16" spans="1:9">
      <c r="A16" s="27" t="s">
        <v>35</v>
      </c>
      <c r="B16" s="28"/>
      <c r="C16" s="28"/>
      <c r="D16" s="28"/>
      <c r="E16" s="28"/>
      <c r="F16" s="28"/>
      <c r="G16" s="28"/>
      <c r="H16" s="29"/>
      <c r="I16" s="34"/>
    </row>
    <row r="17" ht="67.5" spans="1:9">
      <c r="A17" s="30">
        <v>1</v>
      </c>
      <c r="B17" s="11" t="s">
        <v>36</v>
      </c>
      <c r="C17" s="31" t="s">
        <v>37</v>
      </c>
      <c r="D17" s="11" t="s">
        <v>38</v>
      </c>
      <c r="E17" s="11">
        <v>25.02</v>
      </c>
      <c r="F17" s="11">
        <v>530</v>
      </c>
      <c r="G17" s="11">
        <v>380</v>
      </c>
      <c r="H17" s="14">
        <f t="shared" si="0"/>
        <v>13260.6</v>
      </c>
      <c r="I17" s="21" t="s">
        <v>19</v>
      </c>
    </row>
    <row r="18" ht="78.75" spans="1:9">
      <c r="A18" s="27">
        <v>2</v>
      </c>
      <c r="B18" s="11" t="s">
        <v>39</v>
      </c>
      <c r="C18" s="31" t="s">
        <v>40</v>
      </c>
      <c r="D18" s="11" t="s">
        <v>38</v>
      </c>
      <c r="E18" s="11">
        <f>2.34*3+6*3</f>
        <v>25.02</v>
      </c>
      <c r="F18" s="11">
        <v>200</v>
      </c>
      <c r="G18" s="11"/>
      <c r="H18" s="14">
        <f t="shared" si="0"/>
        <v>5004</v>
      </c>
      <c r="I18" s="21" t="s">
        <v>41</v>
      </c>
    </row>
    <row r="19" customFormat="1" spans="1:9">
      <c r="A19" s="8" t="s">
        <v>25</v>
      </c>
      <c r="B19" s="9"/>
      <c r="C19" s="9"/>
      <c r="D19" s="9"/>
      <c r="E19" s="9"/>
      <c r="F19" s="9"/>
      <c r="G19" s="9"/>
      <c r="H19" s="14">
        <f>SUM(H17:H18)</f>
        <v>18264.6</v>
      </c>
      <c r="I19" s="21"/>
    </row>
    <row r="20" ht="14.25" spans="1:9">
      <c r="A20" s="32" t="s">
        <v>7</v>
      </c>
      <c r="B20" s="33"/>
      <c r="C20" s="33"/>
      <c r="D20" s="33"/>
      <c r="E20" s="33"/>
      <c r="F20" s="33"/>
      <c r="G20" s="33"/>
      <c r="H20" s="17">
        <f>H7+H12+H15+H19</f>
        <v>20957.1824</v>
      </c>
      <c r="I20" s="35"/>
    </row>
  </sheetData>
  <mergeCells count="10">
    <mergeCell ref="A1:I1"/>
    <mergeCell ref="A3:I3"/>
    <mergeCell ref="A7:G7"/>
    <mergeCell ref="A8:I8"/>
    <mergeCell ref="A12:G12"/>
    <mergeCell ref="A13:I13"/>
    <mergeCell ref="A15:G15"/>
    <mergeCell ref="A16:I16"/>
    <mergeCell ref="A19:G19"/>
    <mergeCell ref="A20:G2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G8" sqref="G8"/>
    </sheetView>
  </sheetViews>
  <sheetFormatPr defaultColWidth="9" defaultRowHeight="13.5" outlineLevelRow="6"/>
  <cols>
    <col min="3" max="3" width="18.75" customWidth="1"/>
  </cols>
  <sheetData>
    <row r="1" ht="25.5" spans="1:9">
      <c r="A1" s="1" t="s">
        <v>6</v>
      </c>
      <c r="B1" s="2"/>
      <c r="C1" s="2"/>
      <c r="D1" s="2"/>
      <c r="E1" s="2"/>
      <c r="F1" s="2"/>
      <c r="G1" s="2"/>
      <c r="H1" s="3"/>
      <c r="I1" s="18"/>
    </row>
    <row r="2" ht="22.5" spans="1:9">
      <c r="A2" s="4" t="s">
        <v>1</v>
      </c>
      <c r="B2" s="5" t="s">
        <v>2</v>
      </c>
      <c r="C2" s="6" t="s">
        <v>9</v>
      </c>
      <c r="D2" s="5" t="s">
        <v>10</v>
      </c>
      <c r="E2" s="5" t="s">
        <v>11</v>
      </c>
      <c r="F2" s="5" t="s">
        <v>12</v>
      </c>
      <c r="G2" s="5" t="s">
        <v>13</v>
      </c>
      <c r="H2" s="7" t="s">
        <v>14</v>
      </c>
      <c r="I2" s="19" t="s">
        <v>4</v>
      </c>
    </row>
    <row r="3" spans="1:9">
      <c r="A3" s="8" t="s">
        <v>42</v>
      </c>
      <c r="B3" s="9"/>
      <c r="C3" s="9"/>
      <c r="D3" s="9"/>
      <c r="E3" s="9"/>
      <c r="F3" s="9"/>
      <c r="G3" s="9"/>
      <c r="H3" s="10"/>
      <c r="I3" s="20"/>
    </row>
    <row r="4" ht="56.25" spans="1:9">
      <c r="A4" s="8">
        <v>1</v>
      </c>
      <c r="B4" s="11" t="s">
        <v>43</v>
      </c>
      <c r="C4" s="12" t="s">
        <v>44</v>
      </c>
      <c r="D4" s="11" t="s">
        <v>18</v>
      </c>
      <c r="E4" s="11">
        <v>2</v>
      </c>
      <c r="F4" s="13">
        <f t="shared" ref="F4:F6" si="0">1368-1262+G4</f>
        <v>3106</v>
      </c>
      <c r="G4" s="13">
        <v>3000</v>
      </c>
      <c r="H4" s="14">
        <f t="shared" ref="H4:H6" si="1">E4*F4</f>
        <v>6212</v>
      </c>
      <c r="I4" s="21" t="s">
        <v>45</v>
      </c>
    </row>
    <row r="5" ht="56.25" spans="1:9">
      <c r="A5" s="8">
        <v>2</v>
      </c>
      <c r="B5" s="11" t="s">
        <v>43</v>
      </c>
      <c r="C5" s="12" t="s">
        <v>44</v>
      </c>
      <c r="D5" s="11" t="s">
        <v>18</v>
      </c>
      <c r="E5" s="11">
        <v>3</v>
      </c>
      <c r="F5" s="13">
        <f t="shared" si="0"/>
        <v>3106</v>
      </c>
      <c r="G5" s="13">
        <v>3000</v>
      </c>
      <c r="H5" s="14">
        <f t="shared" si="1"/>
        <v>9318</v>
      </c>
      <c r="I5" s="21" t="s">
        <v>45</v>
      </c>
    </row>
    <row r="6" ht="56.25" spans="1:9">
      <c r="A6" s="8">
        <v>3</v>
      </c>
      <c r="B6" s="11" t="s">
        <v>43</v>
      </c>
      <c r="C6" s="12" t="s">
        <v>46</v>
      </c>
      <c r="D6" s="11" t="s">
        <v>18</v>
      </c>
      <c r="E6" s="11">
        <v>5</v>
      </c>
      <c r="F6" s="13">
        <v>500</v>
      </c>
      <c r="G6" s="13"/>
      <c r="H6" s="14">
        <f t="shared" si="1"/>
        <v>2500</v>
      </c>
      <c r="I6" s="21" t="s">
        <v>45</v>
      </c>
    </row>
    <row r="7" ht="14.25" spans="1:9">
      <c r="A7" s="15" t="s">
        <v>25</v>
      </c>
      <c r="B7" s="16"/>
      <c r="C7" s="16"/>
      <c r="D7" s="16"/>
      <c r="E7" s="16"/>
      <c r="F7" s="16"/>
      <c r="G7" s="16"/>
      <c r="H7" s="17">
        <f>SUM(H4:H6)</f>
        <v>18030</v>
      </c>
      <c r="I7" s="22"/>
    </row>
  </sheetData>
  <mergeCells count="3">
    <mergeCell ref="A1:I1"/>
    <mergeCell ref="A3:I3"/>
    <mergeCell ref="A7:G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  二层餐厅区域及一层财务室改造变更</vt:lpstr>
      <vt:lpstr>栾川售楼部一、二层卫生间洗手台改造变更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小芋头开口笑</cp:lastModifiedBy>
  <dcterms:created xsi:type="dcterms:W3CDTF">2021-05-11T06:09:00Z</dcterms:created>
  <dcterms:modified xsi:type="dcterms:W3CDTF">2021-05-14T01:42:00Z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4D69D4E309784D15818E0CF11D6629C0</vt:lpwstr>
  </property>
  <property fmtid="{D5CDD505-2E9C-101B-9397-08002B2CF9AE}" pid="3" name="KSOProductBuildVer">
    <vt:lpwstr>2052-11.1.0.10495</vt:lpwstr>
  </property>
</Properties>
</file>