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42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13" i="1" l="1"/>
  <c r="D7" i="1" l="1"/>
  <c r="C7" i="1"/>
  <c r="B7" i="1"/>
  <c r="D6" i="1"/>
  <c r="C6" i="1"/>
  <c r="B6" i="1"/>
  <c r="D5" i="1"/>
  <c r="C5" i="1"/>
  <c r="B5" i="1"/>
  <c r="D4" i="1"/>
  <c r="D8" i="1" s="1"/>
  <c r="D10" i="1" s="1"/>
  <c r="C4" i="1"/>
  <c r="B4" i="1"/>
  <c r="D3" i="1"/>
  <c r="C3" i="1"/>
  <c r="B3" i="1"/>
  <c r="D2" i="1"/>
  <c r="C2" i="1"/>
  <c r="C8" i="1" s="1"/>
  <c r="C10" i="1" s="1"/>
  <c r="B2" i="1"/>
  <c r="B8" i="1" s="1"/>
  <c r="B12" i="1" l="1"/>
  <c r="B10" i="1"/>
  <c r="B11" i="1" s="1"/>
</calcChain>
</file>

<file path=xl/sharedStrings.xml><?xml version="1.0" encoding="utf-8"?>
<sst xmlns="http://schemas.openxmlformats.org/spreadsheetml/2006/main" count="15" uniqueCount="15">
  <si>
    <t>石膏线(米）</t>
  </si>
  <si>
    <t>铜条（米）</t>
  </si>
  <si>
    <t>电梯铜条（米）</t>
  </si>
  <si>
    <t>51#楼</t>
  </si>
  <si>
    <t>52#楼</t>
  </si>
  <si>
    <t>53#楼</t>
  </si>
  <si>
    <t>56#楼</t>
  </si>
  <si>
    <t>57#楼</t>
  </si>
  <si>
    <t>55#楼</t>
  </si>
  <si>
    <t>工程量合计</t>
  </si>
  <si>
    <t>单价</t>
  </si>
  <si>
    <t>合价</t>
  </si>
  <si>
    <t>金额合计</t>
  </si>
  <si>
    <t>扣除墙砖</t>
  </si>
  <si>
    <t>增加造价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</si>
</sst>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G9" sqref="G9"/>
    </sheetView>
  </sheetViews>
  <sheetFormatPr defaultColWidth="9" defaultRowHeight="27.95" customHeight="1" x14ac:dyDescent="0.15"/>
  <cols>
    <col min="1" max="1" width="15.625" customWidth="1"/>
    <col min="2" max="2" width="13.125" customWidth="1"/>
    <col min="3" max="3" width="14.75" customWidth="1"/>
    <col min="4" max="4" width="15.25" customWidth="1"/>
  </cols>
  <sheetData>
    <row r="1" spans="1:4" ht="27.95" customHeight="1" x14ac:dyDescent="0.15">
      <c r="A1" s="1"/>
      <c r="B1" s="1" t="s">
        <v>0</v>
      </c>
      <c r="C1" s="1" t="s">
        <v>1</v>
      </c>
      <c r="D1" s="1" t="s">
        <v>2</v>
      </c>
    </row>
    <row r="2" spans="1:4" ht="27.95" customHeight="1" x14ac:dyDescent="0.15">
      <c r="A2" s="1" t="s">
        <v>3</v>
      </c>
      <c r="B2" s="1">
        <f>40.7*2*32</f>
        <v>2604.8000000000002</v>
      </c>
      <c r="C2" s="1">
        <f>38.25*2*32</f>
        <v>2448</v>
      </c>
      <c r="D2" s="1">
        <f t="shared" ref="D2:D7" si="0">4.8*2*32</f>
        <v>307.2</v>
      </c>
    </row>
    <row r="3" spans="1:4" ht="27.95" customHeight="1" x14ac:dyDescent="0.15">
      <c r="A3" s="1" t="s">
        <v>4</v>
      </c>
      <c r="B3" s="1">
        <f>40.7*2*31</f>
        <v>2523.4</v>
      </c>
      <c r="C3" s="1">
        <f>38.25*2*31</f>
        <v>2371.5</v>
      </c>
      <c r="D3" s="1">
        <f>4.8*2*31</f>
        <v>297.59999999999997</v>
      </c>
    </row>
    <row r="4" spans="1:4" ht="27.95" customHeight="1" x14ac:dyDescent="0.15">
      <c r="A4" s="1" t="s">
        <v>5</v>
      </c>
      <c r="B4" s="1">
        <f>64*32</f>
        <v>2048</v>
      </c>
      <c r="C4" s="1">
        <f>56.5*32</f>
        <v>1808</v>
      </c>
      <c r="D4" s="1">
        <f>4.8*32</f>
        <v>153.6</v>
      </c>
    </row>
    <row r="5" spans="1:4" ht="27.95" customHeight="1" x14ac:dyDescent="0.15">
      <c r="A5" s="1" t="s">
        <v>6</v>
      </c>
      <c r="B5" s="1">
        <f>40.7*2*32</f>
        <v>2604.8000000000002</v>
      </c>
      <c r="C5" s="1">
        <f>38.25*2*32</f>
        <v>2448</v>
      </c>
      <c r="D5" s="1">
        <f t="shared" si="0"/>
        <v>307.2</v>
      </c>
    </row>
    <row r="6" spans="1:4" ht="27.95" customHeight="1" x14ac:dyDescent="0.15">
      <c r="A6" s="1" t="s">
        <v>7</v>
      </c>
      <c r="B6" s="1">
        <f>40.7*2*31</f>
        <v>2523.4</v>
      </c>
      <c r="C6" s="1">
        <f>38.25*2*31</f>
        <v>2371.5</v>
      </c>
      <c r="D6" s="1">
        <f>4.8*2*31</f>
        <v>297.59999999999997</v>
      </c>
    </row>
    <row r="7" spans="1:4" ht="27.95" customHeight="1" x14ac:dyDescent="0.15">
      <c r="A7" s="1" t="s">
        <v>8</v>
      </c>
      <c r="B7" s="1">
        <f>43.8*2*32</f>
        <v>2803.2</v>
      </c>
      <c r="C7" s="1">
        <f>41.4*2*32</f>
        <v>2649.6</v>
      </c>
      <c r="D7" s="1">
        <f t="shared" si="0"/>
        <v>307.2</v>
      </c>
    </row>
    <row r="8" spans="1:4" ht="27.95" customHeight="1" x14ac:dyDescent="0.15">
      <c r="A8" s="1" t="s">
        <v>9</v>
      </c>
      <c r="B8" s="1">
        <f>SUM(B2:B7)</f>
        <v>15107.599999999999</v>
      </c>
      <c r="C8" s="1">
        <f>SUM(C2:C7)</f>
        <v>14096.6</v>
      </c>
      <c r="D8" s="1">
        <f>SUM(D2:D7)</f>
        <v>1670.3999999999999</v>
      </c>
    </row>
    <row r="9" spans="1:4" ht="27.95" customHeight="1" x14ac:dyDescent="0.15">
      <c r="A9" s="1" t="s">
        <v>10</v>
      </c>
      <c r="B9" s="1">
        <v>105</v>
      </c>
      <c r="C9" s="1">
        <v>35</v>
      </c>
      <c r="D9" s="1">
        <v>50.4</v>
      </c>
    </row>
    <row r="10" spans="1:4" ht="27.95" customHeight="1" x14ac:dyDescent="0.15">
      <c r="A10" s="1" t="s">
        <v>11</v>
      </c>
      <c r="B10" s="1">
        <f>B8*B9</f>
        <v>1586297.9999999998</v>
      </c>
      <c r="C10" s="1">
        <f>C8*C9</f>
        <v>493381</v>
      </c>
      <c r="D10" s="1">
        <f>D8*D9</f>
        <v>84188.159999999989</v>
      </c>
    </row>
    <row r="11" spans="1:4" ht="27.95" customHeight="1" x14ac:dyDescent="0.15">
      <c r="A11" s="1" t="s">
        <v>12</v>
      </c>
      <c r="B11" s="3">
        <f>B10+C10+D10</f>
        <v>2163867.1599999997</v>
      </c>
      <c r="C11" s="4"/>
      <c r="D11" s="5"/>
    </row>
    <row r="12" spans="1:4" ht="27.95" customHeight="1" x14ac:dyDescent="0.15">
      <c r="A12" s="1" t="s">
        <v>13</v>
      </c>
      <c r="B12" s="3">
        <f>B8*0.4*81+B8*0.4*36</f>
        <v>707035.67999999993</v>
      </c>
      <c r="C12" s="4"/>
      <c r="D12" s="5"/>
    </row>
    <row r="13" spans="1:4" ht="27.95" customHeight="1" x14ac:dyDescent="0.15">
      <c r="A13" s="2" t="s">
        <v>14</v>
      </c>
      <c r="B13" s="3">
        <f>B11-B12</f>
        <v>1456831.4799999997</v>
      </c>
      <c r="C13" s="4"/>
      <c r="D13" s="5"/>
    </row>
  </sheetData>
  <mergeCells count="3">
    <mergeCell ref="B11:D11"/>
    <mergeCell ref="B12:D12"/>
    <mergeCell ref="B13:D13"/>
  </mergeCells>
  <phoneticPr fontId="1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张磊</cp:lastModifiedBy>
  <dcterms:created xsi:type="dcterms:W3CDTF">2021-08-16T03:29:00Z</dcterms:created>
  <dcterms:modified xsi:type="dcterms:W3CDTF">2021-09-01T06:32:48Z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4632B29F7B65427A9B5C6CA8B4806820</vt:lpwstr>
  </property>
  <property fmtid="{D5CDD505-2E9C-101B-9397-08002B2CF9AE}" pid="3" name="KSOProductBuildVer">
    <vt:lpwstr>2052-11.1.0.10700</vt:lpwstr>
  </property>
</Properties>
</file>