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62地块开元壹号变电所变更--安装部分" sheetId="2" r:id="rId1"/>
  </sheets>
  <definedNames>
    <definedName name="_xlnm._FilterDatabase" localSheetId="0" hidden="1">'62地块开元壹号变电所变更--安装部分'!$A$3:$L$18</definedName>
  </definedNames>
  <calcPr calcId="144525"/>
</workbook>
</file>

<file path=xl/sharedStrings.xml><?xml version="1.0" encoding="utf-8"?>
<sst xmlns="http://schemas.openxmlformats.org/spreadsheetml/2006/main" count="165" uniqueCount="74">
  <si>
    <t>62地块开元壹号变电所变更--安装部分</t>
  </si>
  <si>
    <t>序号</t>
  </si>
  <si>
    <t>项目名称</t>
  </si>
  <si>
    <t>项目特征描述</t>
  </si>
  <si>
    <t>计量单位</t>
  </si>
  <si>
    <t>工程量</t>
  </si>
  <si>
    <t>综合单价</t>
  </si>
  <si>
    <t>小计</t>
  </si>
  <si>
    <t>一</t>
  </si>
  <si>
    <t>扣减部分</t>
  </si>
  <si>
    <t>配线</t>
  </si>
  <si>
    <t>1.名称:消防手动控制线
2.配线形式:穿管敷设
3.型号:ZN-KVV-6*1.5
4.配线部位:暗配
5.其它未尽事宜详见图纸（含与之相关的一切费用）</t>
  </si>
  <si>
    <t>m</t>
  </si>
  <si>
    <t>轴流通风机</t>
  </si>
  <si>
    <t>1.名称:轴流风机（含风机控制箱）
2.型号:EA-B1-3/5,L=16800,P=450,N=5.5KW
3.设备及支架制作、安装、防腐等，要求:按图纸及规范要求
4.调试
5.其它未尽事宜详见图纸（含与之相关的一切费用）</t>
  </si>
  <si>
    <t>台</t>
  </si>
  <si>
    <t>1.名称:轴流风机（含风机控制箱）
2.型号:SA-B1-1/3,L=16800,P=450,N=5.5KW
3.设备及支架制作、安装、防腐等，要求:按图纸及规范要求
4.调试
5.其它未尽事宜详见图纸（含与之相关的一切费用）</t>
  </si>
  <si>
    <t>柔性接口</t>
  </si>
  <si>
    <t>1.名称:软接口
2.材质:硅钛合金材质,耐火极限大于30min
2.其它未尽事宜详见图纸（含与之相关的一切费用）</t>
  </si>
  <si>
    <t>m2</t>
  </si>
  <si>
    <t>碳钢通风管道</t>
  </si>
  <si>
    <t>1.名称:圆形风管
2.材质:镀锌钢板
3.形状:矩形
4.规格:630mm＜长边长≤1000mm
5.板材厚度:0.75mm
6.管件、法兰等附件及支架设计要求:按规范要求
7.与其他专业之间的避让、翻弯
8.其它未尽事宜详见图纸（含与之相关的一切费用）</t>
  </si>
  <si>
    <t>1.名称:矩形风管
2.材质:镀锌钢板
3.形状:矩形
4.规格:1000mm＜长边长≤1500mm
5.板材厚度:1.2mm
6.管件、法兰等附件及支架设计要求:按规范要求
7.与其他专业之间的避让、翻弯
8.其它未尽事宜详见图纸（含与之相关的一切费用）</t>
  </si>
  <si>
    <t>1.名称:矩形风管
2.材质:镀锌钢板
3.形状:矩形
4.规格:1250mm＜长边长≤2500mm
5.板材厚度:1.2mm
6.管件、法兰等附件及支架设计要求:按规范要求
7.与其他专业之间的避让、翻弯
8.其它未尽事宜详见图纸（含与之相关的一切费用）</t>
  </si>
  <si>
    <t>70°排烟防火阀</t>
  </si>
  <si>
    <t>1.名称:70°排烟防火阀FD
2.规格:1250*400
3.其它未尽事宜详见图纸及规范要求（含与之相关的一切费用）</t>
  </si>
  <si>
    <t>个</t>
  </si>
  <si>
    <t>1.名称:70°排烟防火阀FD
2.规格:1600*400
3.其它未尽事宜详见图纸及规范要求（含与之相关的一切费用）</t>
  </si>
  <si>
    <t>消声器</t>
  </si>
  <si>
    <t>1.名称:消声器ZP100
2.规格:1250*400
3.其它未尽事宜详见图纸及规范要求（含与之相关的一切费用）</t>
  </si>
  <si>
    <t>对开多叶调节阀</t>
  </si>
  <si>
    <t>1.名称:对开多叶调节阀
2.规格:1250*400
3.其它未尽事宜详见图纸及规范要求（含与之相关的一切费用）</t>
  </si>
  <si>
    <t>1.名称:对开多叶调节阀
2.规格:1600*400
3.其它未尽事宜详见图纸及规范要求（含与之相关的一切费用）</t>
  </si>
  <si>
    <t>单层格栅风口</t>
  </si>
  <si>
    <t>1.名称:单层格栅风口AH
2.规格:1250X800/7600
3.其它未尽事宜详见图纸（含与之相关的一切费用）</t>
  </si>
  <si>
    <t>配管</t>
  </si>
  <si>
    <t>1.名称:电气配管
2.材质:JDG
3.规格:DN25
4.配置形式:明敷
5.其它未尽事宜详见图纸（含与之相关的一切费用）</t>
  </si>
  <si>
    <t>1.名称:电源线
2.配线形式:穿管敷设
3.型号:WDZN-YJY-4x6
4.其它未尽事宜详见图纸（含与之相关的一切费用）</t>
  </si>
  <si>
    <t>二</t>
  </si>
  <si>
    <t>增加部分</t>
  </si>
  <si>
    <t>配电箱</t>
  </si>
  <si>
    <t>1.名称:配电箱
2.安装方式:明装
3.其它未尽事宜详见图纸（含与之相关的一切费用）</t>
  </si>
  <si>
    <t>1.名称:消防信号线
2.配线形式:穿管敷设
3.型号:WDZN-RYS-2x1.5
4.配线部位:暗配
5.其它未尽事宜详见图纸（含与之相关的一切费用）</t>
  </si>
  <si>
    <t>1.名称:消防信号线
2.配线形式:穿管敷设
3.型号:WDZN-BYJ-2.5
4.配线部位:暗配
5.其它未尽事宜详见图纸（含与之相关的一切费用）</t>
  </si>
  <si>
    <t>电源监控设备</t>
  </si>
  <si>
    <t>1.名称:电源监控设备
2.规格:ZXVA
3.其它未尽事宜详见图纸（含与之相关的一切费用）</t>
  </si>
  <si>
    <t>输出模块</t>
  </si>
  <si>
    <t>1.名称:输出模块
2.其它未尽事宜详见图纸（含与之相关的一切费用）</t>
  </si>
  <si>
    <t>输入/输出模块</t>
  </si>
  <si>
    <t>1.名称:输入/输出模块
2.其它未尽事宜详见图纸（含与之相关的一切费用）</t>
  </si>
  <si>
    <t>1.名称:轴流风机（含风机控制箱）
2.型号:SA-B1-6/7,L=3600m3/h P=552pa N=1.1kw
3.设备及支架制作、安装、防腐等，要求:按图纸及规范要求
4.调试
5.其它未尽事宜详见图纸（含与之相关的一切费用）</t>
  </si>
  <si>
    <t>1.名称:轴流风机（含风机控制箱）
2.型号:EA-B1-10/11,L=4500m3/h P=532pa N=1.5kw
3.设备及支架制作、安装、防腐等，要求:按图纸及规范要求
4.调试
5.其它未尽事宜详见图纸（含与之相关的一切费用）</t>
  </si>
  <si>
    <t>1.名称:轴流风机（含风机控制箱）
2.型号:SA-B1-1/3,L=9600m3/h P=552pa N=3.0kw
3.设备及支架制作、安装、防腐等，要求:按图纸及规范要求
4.调试
5.其它未尽事宜详见图纸（含与之相关的一切费用）</t>
  </si>
  <si>
    <t>1.名称:轴流风机（含风机控制箱）
2.型号:EA-B1-3/5,L=12000,P=600,N=5.5KW
3.设备及支架制作、安装、防腐等，要求:按图纸及规范要求
4.调试
5.其它未尽事宜详见图纸（含与之相关的一切费用）</t>
  </si>
  <si>
    <t>1.名称:矩形风管
2.材质:镀锌钢板
3.形状:矩形
4.规格:630mm＜长边长≤1000mm
5.板材厚度:0.75mm
6.管件、法兰等附件及支架设计要求:按规范要求
7.与其他专业之间的避让、翻弯
8.其它未尽事宜详见图纸（含与之相关的一切费用）</t>
  </si>
  <si>
    <t>1.名称:矩形风管
2.材质:镀锌钢板
3.形状:矩形
4.规格:1000mm＜长边长≤2000mm
5.板材厚度:1mm
6.管件、法兰等附件及支架设计要求:按规范要求
7.与其他专业之间的避让、翻弯
8.其它未尽事宜详见图纸（含与之相关的一切费用）</t>
  </si>
  <si>
    <t>1.名称:70°排烟防火阀FD
2.规格:800*700
3.其它未尽事宜详见图纸及规范要求（含与之相关的一切费用）</t>
  </si>
  <si>
    <t>1.名称:70°排烟防火阀FDS
2.规格:630*250
3.其它未尽事宜详见图纸及规范要求（含与之相关的一切费用）</t>
  </si>
  <si>
    <t>1.名称:70°排烟防火阀FD
2.规格:800*800
3.其它未尽事宜详见图纸及规范要求（含与之相关的一切费用）</t>
  </si>
  <si>
    <t>1.名称:消声器ZP100
2.规格:1000*400
3.其它未尽事宜详见图纸及规范要求（含与之相关的一切费用）</t>
  </si>
  <si>
    <t>1.名称:消声器ZP100
2.规格:630*250
3.其它未尽事宜详见图纸及规范要求（含与之相关的一切费用）</t>
  </si>
  <si>
    <t>1.名称:对开多叶调节阀
2.规格:1000*400
3.其它未尽事宜详见图纸及规范要求（含与之相关的一切费用）</t>
  </si>
  <si>
    <t>1.名称:对开多叶调节阀
2.规格:630*250
3.其它未尽事宜详见图纸及规范要求（含与之相关的一切费用）</t>
  </si>
  <si>
    <t>止回风阀</t>
  </si>
  <si>
    <t>1.名称:止回风阀
2.规格:1000*400
3.其它未尽事宜详见图纸及规范要求（含与之相关的一切费用）</t>
  </si>
  <si>
    <t>1.名称:止回风阀
2.规格:630X250
3.其它未尽事宜详见图纸及规范要求（含与之相关的一切费用）</t>
  </si>
  <si>
    <t>1.名称:止回风阀
2.规格:1250*400
3.其它未尽事宜详见图纸及规范要求（含与之相关的一切费用）</t>
  </si>
  <si>
    <t>1.名称:单层格栅风口AH/D
2.规格:800X500/带风阀2250
3.其它未尽事宜详见图纸（含与之相关的一切费用）</t>
  </si>
  <si>
    <t>1.名称:单层格栅风口AH
2.规格:1000*1000
3.其它未尽事宜详见图纸（含与之相关的一切费用）</t>
  </si>
  <si>
    <t>1.名称:单层格栅风口AH
2.规格:1000*500/3600
3.其它未尽事宜详见图纸（含与之相关的一切费用）</t>
  </si>
  <si>
    <t>1.名称:单层格栅风口AV
2.规格:800*400/6500m3/h
3.其它未尽事宜详见图纸（含与之相关的一切费用）</t>
  </si>
  <si>
    <t>三</t>
  </si>
  <si>
    <t>合计</t>
  </si>
  <si>
    <t>一+二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</si>
</sst>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</numFmts>
  <fonts count="25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6100"/>
      <name val="??"/>
      <charset val="0"/>
      <scheme val="minor"/>
    </font>
    <font>
      <sz val="11"/>
      <color rgb="FFFF00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9C6500"/>
      <name val="??"/>
      <charset val="0"/>
      <scheme val="minor"/>
    </font>
    <font>
      <sz val="12"/>
      <color theme="1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rgb="FF9C0006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rgb="FFFA7D00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3"/>
      <color theme="3"/>
      <name val="??"/>
      <charset val="134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49"/>
    <xf numFmtId="0" fontId="1" fillId="0" borderId="0" xfId="49" applyFont="1" applyFill="1"/>
    <xf numFmtId="0" fontId="0" fillId="0" borderId="0" xfId="49" applyFill="1"/>
    <xf numFmtId="0" fontId="0" fillId="0" borderId="0" xfId="49" applyFill="1" applyAlignment="1">
      <alignment horizontal="center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177" fontId="3" fillId="0" borderId="4" xfId="49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showGridLines="0" tabSelected="1" topLeftCell="A13" workbookViewId="0">
      <selection activeCell="H6" sqref="H6"/>
    </sheetView>
  </sheetViews>
  <sheetFormatPr defaultColWidth="9" defaultRowHeight="12" outlineLevelCol="6"/>
  <cols>
    <col min="1" max="1" width="8.82857142857143" style="2" customWidth="1"/>
    <col min="2" max="2" width="16.1714285714286" style="2" customWidth="1"/>
    <col min="3" max="3" width="29.4285714285714" style="2" customWidth="1"/>
    <col min="4" max="4" width="6" style="2" customWidth="1"/>
    <col min="5" max="5" width="10.6666666666667" style="3" customWidth="1"/>
    <col min="6" max="6" width="12.3333333333333" style="3" customWidth="1"/>
    <col min="7" max="7" width="16.4285714285714" style="3" customWidth="1"/>
    <col min="8" max="8" width="41" style="2" customWidth="1"/>
    <col min="9" max="9" width="11.7142857142857" style="2"/>
    <col min="10" max="16384" width="9" style="2"/>
  </cols>
  <sheetData>
    <row r="1" ht="53" customHeight="1" spans="1:7">
      <c r="A1" s="4" t="s">
        <v>0</v>
      </c>
      <c r="B1" s="4"/>
      <c r="C1" s="4"/>
      <c r="D1" s="4"/>
      <c r="E1" s="4"/>
      <c r="F1" s="4"/>
      <c r="G1" s="4"/>
    </row>
    <row r="2" ht="2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3" customHeight="1" spans="1:7">
      <c r="A3" s="7" t="s">
        <v>8</v>
      </c>
      <c r="B3" s="8" t="s">
        <v>9</v>
      </c>
      <c r="C3" s="8"/>
      <c r="D3" s="8"/>
      <c r="E3" s="9"/>
      <c r="F3" s="9"/>
      <c r="G3" s="10">
        <f>SUM(G4:G18)</f>
        <v>-51300.6706</v>
      </c>
    </row>
    <row r="4" s="2" customFormat="1" ht="93" customHeight="1" spans="1:7">
      <c r="A4" s="11">
        <v>1</v>
      </c>
      <c r="B4" s="12" t="s">
        <v>10</v>
      </c>
      <c r="C4" s="12" t="s">
        <v>11</v>
      </c>
      <c r="D4" s="13" t="s">
        <v>12</v>
      </c>
      <c r="E4" s="13">
        <v>-789.4</v>
      </c>
      <c r="F4" s="13">
        <v>13</v>
      </c>
      <c r="G4" s="13">
        <f t="shared" ref="G4:G7" si="0">E4*F4</f>
        <v>-10262.2</v>
      </c>
    </row>
    <row r="5" s="2" customFormat="1" ht="93" customHeight="1" spans="1:7">
      <c r="A5" s="11">
        <v>2</v>
      </c>
      <c r="B5" s="12" t="s">
        <v>13</v>
      </c>
      <c r="C5" s="12" t="s">
        <v>14</v>
      </c>
      <c r="D5" s="13" t="s">
        <v>15</v>
      </c>
      <c r="E5" s="13">
        <v>-2</v>
      </c>
      <c r="F5" s="13">
        <v>2401.86</v>
      </c>
      <c r="G5" s="13">
        <f t="shared" si="0"/>
        <v>-4803.72</v>
      </c>
    </row>
    <row r="6" s="2" customFormat="1" ht="93" customHeight="1" spans="1:7">
      <c r="A6" s="11">
        <v>3</v>
      </c>
      <c r="B6" s="12" t="s">
        <v>13</v>
      </c>
      <c r="C6" s="12" t="s">
        <v>16</v>
      </c>
      <c r="D6" s="13" t="s">
        <v>15</v>
      </c>
      <c r="E6" s="13">
        <v>-2</v>
      </c>
      <c r="F6" s="13">
        <v>2401.86</v>
      </c>
      <c r="G6" s="13">
        <f t="shared" si="0"/>
        <v>-4803.72</v>
      </c>
    </row>
    <row r="7" s="2" customFormat="1" ht="93" customHeight="1" spans="1:7">
      <c r="A7" s="11">
        <v>4</v>
      </c>
      <c r="B7" s="12" t="s">
        <v>17</v>
      </c>
      <c r="C7" s="12" t="s">
        <v>18</v>
      </c>
      <c r="D7" s="13" t="s">
        <v>19</v>
      </c>
      <c r="E7" s="13">
        <v>-4.75</v>
      </c>
      <c r="F7" s="13">
        <v>186.18</v>
      </c>
      <c r="G7" s="13">
        <f t="shared" si="0"/>
        <v>-884.355</v>
      </c>
    </row>
    <row r="8" s="2" customFormat="1" ht="93" customHeight="1" spans="1:7">
      <c r="A8" s="11">
        <v>5</v>
      </c>
      <c r="B8" s="12" t="s">
        <v>20</v>
      </c>
      <c r="C8" s="12" t="s">
        <v>21</v>
      </c>
      <c r="D8" s="13" t="s">
        <v>19</v>
      </c>
      <c r="E8" s="13">
        <v>-4.74</v>
      </c>
      <c r="F8" s="13">
        <v>81.28</v>
      </c>
      <c r="G8" s="13">
        <f>F8*E8</f>
        <v>-385.2672</v>
      </c>
    </row>
    <row r="9" s="2" customFormat="1" ht="93" customHeight="1" spans="1:7">
      <c r="A9" s="11">
        <v>6</v>
      </c>
      <c r="B9" s="12" t="s">
        <v>20</v>
      </c>
      <c r="C9" s="12" t="s">
        <v>22</v>
      </c>
      <c r="D9" s="13" t="s">
        <v>19</v>
      </c>
      <c r="E9" s="13">
        <v>-128.3</v>
      </c>
      <c r="F9" s="13">
        <v>101.42</v>
      </c>
      <c r="G9" s="13">
        <f>F9*E9</f>
        <v>-13012.186</v>
      </c>
    </row>
    <row r="10" s="2" customFormat="1" ht="93" customHeight="1" spans="1:7">
      <c r="A10" s="11">
        <v>7</v>
      </c>
      <c r="B10" s="12" t="s">
        <v>20</v>
      </c>
      <c r="C10" s="12" t="s">
        <v>23</v>
      </c>
      <c r="D10" s="13" t="s">
        <v>19</v>
      </c>
      <c r="E10" s="13">
        <v>-72.28</v>
      </c>
      <c r="F10" s="13">
        <v>111.13</v>
      </c>
      <c r="G10" s="13">
        <f>F10*E10</f>
        <v>-8032.4764</v>
      </c>
    </row>
    <row r="11" s="2" customFormat="1" ht="81.75" customHeight="1" spans="1:7">
      <c r="A11" s="11">
        <v>8</v>
      </c>
      <c r="B11" s="12" t="s">
        <v>24</v>
      </c>
      <c r="C11" s="12" t="s">
        <v>25</v>
      </c>
      <c r="D11" s="13" t="s">
        <v>26</v>
      </c>
      <c r="E11" s="13">
        <v>-2</v>
      </c>
      <c r="F11" s="13">
        <v>393.6</v>
      </c>
      <c r="G11" s="13">
        <f>F11*E11</f>
        <v>-787.2</v>
      </c>
    </row>
    <row r="12" s="2" customFormat="1" ht="81.75" customHeight="1" spans="1:7">
      <c r="A12" s="11">
        <v>9</v>
      </c>
      <c r="B12" s="12" t="s">
        <v>24</v>
      </c>
      <c r="C12" s="12" t="s">
        <v>27</v>
      </c>
      <c r="D12" s="13" t="s">
        <v>26</v>
      </c>
      <c r="E12" s="13">
        <v>-2</v>
      </c>
      <c r="F12" s="13">
        <v>632.64</v>
      </c>
      <c r="G12" s="13">
        <f t="shared" ref="G12:G18" si="1">F12*E12</f>
        <v>-1265.28</v>
      </c>
    </row>
    <row r="13" s="2" customFormat="1" ht="81.75" customHeight="1" spans="1:7">
      <c r="A13" s="11">
        <v>10</v>
      </c>
      <c r="B13" s="12" t="s">
        <v>28</v>
      </c>
      <c r="C13" s="12" t="s">
        <v>29</v>
      </c>
      <c r="D13" s="13" t="s">
        <v>26</v>
      </c>
      <c r="E13" s="13">
        <v>-1</v>
      </c>
      <c r="F13" s="13">
        <v>969.63</v>
      </c>
      <c r="G13" s="13">
        <f t="shared" si="1"/>
        <v>-969.63</v>
      </c>
    </row>
    <row r="14" s="2" customFormat="1" ht="81.75" customHeight="1" spans="1:7">
      <c r="A14" s="11">
        <v>11</v>
      </c>
      <c r="B14" s="12" t="s">
        <v>30</v>
      </c>
      <c r="C14" s="12" t="s">
        <v>31</v>
      </c>
      <c r="D14" s="13" t="s">
        <v>15</v>
      </c>
      <c r="E14" s="13">
        <v>-3</v>
      </c>
      <c r="F14" s="13">
        <v>261.16</v>
      </c>
      <c r="G14" s="13">
        <f t="shared" si="1"/>
        <v>-783.48</v>
      </c>
    </row>
    <row r="15" s="2" customFormat="1" ht="81.75" customHeight="1" spans="1:7">
      <c r="A15" s="11">
        <v>12</v>
      </c>
      <c r="B15" s="12" t="s">
        <v>30</v>
      </c>
      <c r="C15" s="12" t="s">
        <v>32</v>
      </c>
      <c r="D15" s="13" t="s">
        <v>15</v>
      </c>
      <c r="E15" s="13">
        <v>-2</v>
      </c>
      <c r="F15" s="13">
        <v>285.14</v>
      </c>
      <c r="G15" s="13">
        <f t="shared" si="1"/>
        <v>-570.28</v>
      </c>
    </row>
    <row r="16" s="2" customFormat="1" ht="81.75" customHeight="1" spans="1:7">
      <c r="A16" s="11">
        <v>13</v>
      </c>
      <c r="B16" s="12" t="s">
        <v>33</v>
      </c>
      <c r="C16" s="12" t="s">
        <v>34</v>
      </c>
      <c r="D16" s="13" t="s">
        <v>26</v>
      </c>
      <c r="E16" s="13">
        <v>-8</v>
      </c>
      <c r="F16" s="13">
        <v>308.32</v>
      </c>
      <c r="G16" s="13">
        <f t="shared" si="1"/>
        <v>-2466.56</v>
      </c>
    </row>
    <row r="17" s="2" customFormat="1" ht="81.75" customHeight="1" spans="1:7">
      <c r="A17" s="11">
        <v>14</v>
      </c>
      <c r="B17" s="12" t="s">
        <v>35</v>
      </c>
      <c r="C17" s="12" t="s">
        <v>36</v>
      </c>
      <c r="D17" s="13" t="s">
        <v>12</v>
      </c>
      <c r="E17" s="13">
        <v>-50.8</v>
      </c>
      <c r="F17" s="13">
        <v>16.75</v>
      </c>
      <c r="G17" s="13">
        <f t="shared" si="1"/>
        <v>-850.9</v>
      </c>
    </row>
    <row r="18" s="2" customFormat="1" ht="93" customHeight="1" spans="1:7">
      <c r="A18" s="11">
        <v>15</v>
      </c>
      <c r="B18" s="12" t="s">
        <v>10</v>
      </c>
      <c r="C18" s="12" t="s">
        <v>37</v>
      </c>
      <c r="D18" s="13" t="s">
        <v>12</v>
      </c>
      <c r="E18" s="13">
        <v>-50.8</v>
      </c>
      <c r="F18" s="13">
        <v>28.02</v>
      </c>
      <c r="G18" s="13">
        <f t="shared" si="1"/>
        <v>-1423.416</v>
      </c>
    </row>
    <row r="19" s="1" customFormat="1" ht="23" customHeight="1" spans="1:7">
      <c r="A19" s="7" t="s">
        <v>38</v>
      </c>
      <c r="B19" s="8" t="s">
        <v>39</v>
      </c>
      <c r="C19" s="8"/>
      <c r="D19" s="8"/>
      <c r="E19" s="9"/>
      <c r="F19" s="9"/>
      <c r="G19" s="14">
        <f>SUM(G20:G54)</f>
        <v>103659.2045</v>
      </c>
    </row>
    <row r="20" ht="45" spans="1:7">
      <c r="A20" s="11">
        <v>1</v>
      </c>
      <c r="B20" s="12" t="s">
        <v>40</v>
      </c>
      <c r="C20" s="12" t="s">
        <v>41</v>
      </c>
      <c r="D20" s="13" t="s">
        <v>12</v>
      </c>
      <c r="E20" s="13">
        <v>2</v>
      </c>
      <c r="F20" s="13">
        <v>5000</v>
      </c>
      <c r="G20" s="15">
        <f>F20*E20</f>
        <v>10000</v>
      </c>
    </row>
    <row r="21" ht="67.5" spans="1:7">
      <c r="A21" s="11">
        <v>2</v>
      </c>
      <c r="B21" s="12" t="s">
        <v>35</v>
      </c>
      <c r="C21" s="12" t="s">
        <v>36</v>
      </c>
      <c r="D21" s="13" t="s">
        <v>12</v>
      </c>
      <c r="E21" s="13">
        <v>78.6</v>
      </c>
      <c r="F21" s="13">
        <v>16.75</v>
      </c>
      <c r="G21" s="15">
        <f t="shared" ref="G21:G24" si="2">F21*E21</f>
        <v>1316.55</v>
      </c>
    </row>
    <row r="22" ht="67.5" spans="1:7">
      <c r="A22" s="11">
        <v>3</v>
      </c>
      <c r="B22" s="12" t="s">
        <v>10</v>
      </c>
      <c r="C22" s="12" t="s">
        <v>42</v>
      </c>
      <c r="D22" s="13" t="s">
        <v>12</v>
      </c>
      <c r="E22" s="13">
        <v>65.6</v>
      </c>
      <c r="F22" s="13">
        <v>3.54</v>
      </c>
      <c r="G22" s="15">
        <f t="shared" si="2"/>
        <v>232.224</v>
      </c>
    </row>
    <row r="23" ht="67.5" spans="1:7">
      <c r="A23" s="11">
        <v>4</v>
      </c>
      <c r="B23" s="12" t="s">
        <v>10</v>
      </c>
      <c r="C23" s="12" t="s">
        <v>43</v>
      </c>
      <c r="D23" s="13" t="s">
        <v>12</v>
      </c>
      <c r="E23" s="13">
        <v>131.2</v>
      </c>
      <c r="F23" s="13">
        <v>2.84</v>
      </c>
      <c r="G23" s="15">
        <f t="shared" si="2"/>
        <v>372.608</v>
      </c>
    </row>
    <row r="24" ht="45" spans="1:7">
      <c r="A24" s="11">
        <v>5</v>
      </c>
      <c r="B24" s="12" t="s">
        <v>44</v>
      </c>
      <c r="C24" s="12" t="s">
        <v>45</v>
      </c>
      <c r="D24" s="13" t="s">
        <v>15</v>
      </c>
      <c r="E24" s="13">
        <v>2</v>
      </c>
      <c r="F24" s="13">
        <v>374.96</v>
      </c>
      <c r="G24" s="15">
        <f t="shared" si="2"/>
        <v>749.92</v>
      </c>
    </row>
    <row r="25" ht="67.5" spans="1:7">
      <c r="A25" s="11">
        <v>6</v>
      </c>
      <c r="B25" s="12" t="s">
        <v>10</v>
      </c>
      <c r="C25" s="12" t="s">
        <v>11</v>
      </c>
      <c r="D25" s="13" t="s">
        <v>12</v>
      </c>
      <c r="E25" s="13">
        <v>1708.8</v>
      </c>
      <c r="F25" s="13">
        <v>13</v>
      </c>
      <c r="G25" s="15">
        <f t="shared" ref="G25:G27" si="3">F25*E25</f>
        <v>22214.4</v>
      </c>
    </row>
    <row r="26" ht="33.75" spans="1:7">
      <c r="A26" s="11">
        <v>7</v>
      </c>
      <c r="B26" s="12" t="s">
        <v>46</v>
      </c>
      <c r="C26" s="12" t="s">
        <v>47</v>
      </c>
      <c r="D26" s="13" t="s">
        <v>26</v>
      </c>
      <c r="E26" s="13">
        <v>4</v>
      </c>
      <c r="F26" s="13">
        <v>236.84</v>
      </c>
      <c r="G26" s="15">
        <f t="shared" si="3"/>
        <v>947.36</v>
      </c>
    </row>
    <row r="27" ht="33.75" spans="1:7">
      <c r="A27" s="11">
        <v>8</v>
      </c>
      <c r="B27" s="12" t="s">
        <v>48</v>
      </c>
      <c r="C27" s="12" t="s">
        <v>49</v>
      </c>
      <c r="D27" s="13" t="s">
        <v>26</v>
      </c>
      <c r="E27" s="13">
        <v>2</v>
      </c>
      <c r="F27" s="13">
        <v>259.83</v>
      </c>
      <c r="G27" s="15">
        <f t="shared" si="3"/>
        <v>519.66</v>
      </c>
    </row>
    <row r="28" ht="90" spans="1:7">
      <c r="A28" s="11">
        <v>9</v>
      </c>
      <c r="B28" s="12" t="s">
        <v>13</v>
      </c>
      <c r="C28" s="12" t="s">
        <v>50</v>
      </c>
      <c r="D28" s="13" t="s">
        <v>15</v>
      </c>
      <c r="E28" s="13">
        <v>2</v>
      </c>
      <c r="F28" s="13">
        <v>980.88</v>
      </c>
      <c r="G28" s="15">
        <f t="shared" ref="G28:G54" si="4">F28*E28</f>
        <v>1961.76</v>
      </c>
    </row>
    <row r="29" ht="90" spans="1:7">
      <c r="A29" s="11">
        <v>10</v>
      </c>
      <c r="B29" s="12" t="s">
        <v>13</v>
      </c>
      <c r="C29" s="12" t="s">
        <v>51</v>
      </c>
      <c r="D29" s="13" t="s">
        <v>15</v>
      </c>
      <c r="E29" s="13">
        <v>2</v>
      </c>
      <c r="F29" s="13">
        <v>980.88</v>
      </c>
      <c r="G29" s="15">
        <f t="shared" si="4"/>
        <v>1961.76</v>
      </c>
    </row>
    <row r="30" ht="90" spans="1:7">
      <c r="A30" s="11">
        <v>11</v>
      </c>
      <c r="B30" s="12" t="s">
        <v>13</v>
      </c>
      <c r="C30" s="12" t="s">
        <v>52</v>
      </c>
      <c r="D30" s="13" t="s">
        <v>15</v>
      </c>
      <c r="E30" s="13">
        <v>2</v>
      </c>
      <c r="F30" s="13">
        <v>1475.36</v>
      </c>
      <c r="G30" s="15">
        <f t="shared" si="4"/>
        <v>2950.72</v>
      </c>
    </row>
    <row r="31" ht="90" spans="1:7">
      <c r="A31" s="11">
        <v>12</v>
      </c>
      <c r="B31" s="12" t="s">
        <v>13</v>
      </c>
      <c r="C31" s="12" t="s">
        <v>53</v>
      </c>
      <c r="D31" s="13" t="s">
        <v>15</v>
      </c>
      <c r="E31" s="13">
        <v>2</v>
      </c>
      <c r="F31" s="13">
        <v>1750.04</v>
      </c>
      <c r="G31" s="15">
        <f t="shared" si="4"/>
        <v>3500.08</v>
      </c>
    </row>
    <row r="32" ht="56.25" spans="1:7">
      <c r="A32" s="11">
        <v>13</v>
      </c>
      <c r="B32" s="12" t="s">
        <v>17</v>
      </c>
      <c r="C32" s="12" t="s">
        <v>18</v>
      </c>
      <c r="D32" s="13" t="s">
        <v>19</v>
      </c>
      <c r="E32" s="13">
        <v>4.75</v>
      </c>
      <c r="F32" s="13">
        <v>186.18</v>
      </c>
      <c r="G32" s="15">
        <f t="shared" si="4"/>
        <v>884.355</v>
      </c>
    </row>
    <row r="33" ht="112.5" spans="1:7">
      <c r="A33" s="11">
        <v>14</v>
      </c>
      <c r="B33" s="12" t="s">
        <v>20</v>
      </c>
      <c r="C33" s="12" t="s">
        <v>54</v>
      </c>
      <c r="D33" s="13" t="s">
        <v>19</v>
      </c>
      <c r="E33" s="13">
        <v>239.65</v>
      </c>
      <c r="F33" s="13">
        <v>81.28</v>
      </c>
      <c r="G33" s="15">
        <f t="shared" si="4"/>
        <v>19478.752</v>
      </c>
    </row>
    <row r="34" ht="112.5" spans="1:7">
      <c r="A34" s="11">
        <v>15</v>
      </c>
      <c r="B34" s="12" t="s">
        <v>20</v>
      </c>
      <c r="C34" s="12" t="s">
        <v>55</v>
      </c>
      <c r="D34" s="13" t="s">
        <v>19</v>
      </c>
      <c r="E34" s="13">
        <v>234.3</v>
      </c>
      <c r="F34" s="13">
        <v>93.21</v>
      </c>
      <c r="G34" s="15">
        <f t="shared" si="4"/>
        <v>21839.103</v>
      </c>
    </row>
    <row r="35" ht="112.5" spans="1:7">
      <c r="A35" s="11">
        <v>16</v>
      </c>
      <c r="B35" s="12" t="s">
        <v>20</v>
      </c>
      <c r="C35" s="12" t="s">
        <v>21</v>
      </c>
      <c r="D35" s="13" t="s">
        <v>19</v>
      </c>
      <c r="E35" s="13">
        <v>3.56</v>
      </c>
      <c r="F35" s="13">
        <v>81.28</v>
      </c>
      <c r="G35" s="15">
        <f t="shared" si="4"/>
        <v>289.3568</v>
      </c>
    </row>
    <row r="36" ht="45" spans="1:7">
      <c r="A36" s="11">
        <v>17</v>
      </c>
      <c r="B36" s="12" t="s">
        <v>24</v>
      </c>
      <c r="C36" s="12" t="s">
        <v>56</v>
      </c>
      <c r="D36" s="13" t="s">
        <v>26</v>
      </c>
      <c r="E36" s="16">
        <v>1</v>
      </c>
      <c r="F36" s="13">
        <v>400.14</v>
      </c>
      <c r="G36" s="15">
        <f t="shared" si="4"/>
        <v>400.14</v>
      </c>
    </row>
    <row r="37" ht="45" spans="1:7">
      <c r="A37" s="11">
        <v>18</v>
      </c>
      <c r="B37" s="12" t="s">
        <v>24</v>
      </c>
      <c r="C37" s="12" t="s">
        <v>25</v>
      </c>
      <c r="D37" s="13" t="s">
        <v>26</v>
      </c>
      <c r="E37" s="13">
        <v>2</v>
      </c>
      <c r="F37" s="13">
        <v>393.6</v>
      </c>
      <c r="G37" s="15">
        <f t="shared" si="4"/>
        <v>787.2</v>
      </c>
    </row>
    <row r="38" ht="45" spans="1:7">
      <c r="A38" s="11">
        <v>19</v>
      </c>
      <c r="B38" s="12" t="s">
        <v>24</v>
      </c>
      <c r="C38" s="12" t="s">
        <v>57</v>
      </c>
      <c r="D38" s="13" t="s">
        <v>26</v>
      </c>
      <c r="E38" s="13">
        <v>4</v>
      </c>
      <c r="F38" s="13">
        <v>286.55</v>
      </c>
      <c r="G38" s="15">
        <f t="shared" si="4"/>
        <v>1146.2</v>
      </c>
    </row>
    <row r="39" ht="45" spans="1:7">
      <c r="A39" s="11">
        <v>20</v>
      </c>
      <c r="B39" s="12" t="s">
        <v>24</v>
      </c>
      <c r="C39" s="12" t="s">
        <v>58</v>
      </c>
      <c r="D39" s="13" t="s">
        <v>26</v>
      </c>
      <c r="E39" s="16">
        <v>1</v>
      </c>
      <c r="F39" s="13">
        <v>451.37</v>
      </c>
      <c r="G39" s="15">
        <f t="shared" si="4"/>
        <v>451.37</v>
      </c>
    </row>
    <row r="40" ht="45" spans="1:7">
      <c r="A40" s="11">
        <v>21</v>
      </c>
      <c r="B40" s="12" t="s">
        <v>28</v>
      </c>
      <c r="C40" s="12" t="s">
        <v>29</v>
      </c>
      <c r="D40" s="13" t="s">
        <v>26</v>
      </c>
      <c r="E40" s="13">
        <v>1</v>
      </c>
      <c r="F40" s="13">
        <v>969.63</v>
      </c>
      <c r="G40" s="15">
        <f t="shared" si="4"/>
        <v>969.63</v>
      </c>
    </row>
    <row r="41" ht="45" spans="1:7">
      <c r="A41" s="11">
        <v>22</v>
      </c>
      <c r="B41" s="12" t="s">
        <v>28</v>
      </c>
      <c r="C41" s="12" t="s">
        <v>59</v>
      </c>
      <c r="D41" s="13" t="s">
        <v>26</v>
      </c>
      <c r="E41" s="13">
        <v>1</v>
      </c>
      <c r="F41" s="13">
        <v>969.63</v>
      </c>
      <c r="G41" s="15">
        <f t="shared" si="4"/>
        <v>969.63</v>
      </c>
    </row>
    <row r="42" ht="45" spans="1:7">
      <c r="A42" s="11">
        <v>23</v>
      </c>
      <c r="B42" s="12" t="s">
        <v>28</v>
      </c>
      <c r="C42" s="12" t="s">
        <v>60</v>
      </c>
      <c r="D42" s="13" t="s">
        <v>26</v>
      </c>
      <c r="E42" s="13">
        <v>1</v>
      </c>
      <c r="F42" s="13">
        <v>969.63</v>
      </c>
      <c r="G42" s="15">
        <f t="shared" si="4"/>
        <v>969.63</v>
      </c>
    </row>
    <row r="43" ht="45" spans="1:7">
      <c r="A43" s="11">
        <v>24</v>
      </c>
      <c r="B43" s="12" t="s">
        <v>30</v>
      </c>
      <c r="C43" s="12" t="s">
        <v>61</v>
      </c>
      <c r="D43" s="13" t="s">
        <v>15</v>
      </c>
      <c r="E43" s="13">
        <v>1</v>
      </c>
      <c r="F43" s="13">
        <v>235.78</v>
      </c>
      <c r="G43" s="15">
        <f t="shared" si="4"/>
        <v>235.78</v>
      </c>
    </row>
    <row r="44" ht="45" spans="1:7">
      <c r="A44" s="11">
        <v>25</v>
      </c>
      <c r="B44" s="12" t="s">
        <v>30</v>
      </c>
      <c r="C44" s="12" t="s">
        <v>31</v>
      </c>
      <c r="D44" s="13" t="s">
        <v>15</v>
      </c>
      <c r="E44" s="13">
        <v>2</v>
      </c>
      <c r="F44" s="13">
        <v>261.16</v>
      </c>
      <c r="G44" s="15">
        <f t="shared" si="4"/>
        <v>522.32</v>
      </c>
    </row>
    <row r="45" ht="45" spans="1:7">
      <c r="A45" s="11">
        <v>26</v>
      </c>
      <c r="B45" s="12" t="s">
        <v>30</v>
      </c>
      <c r="C45" s="12" t="s">
        <v>62</v>
      </c>
      <c r="D45" s="13" t="s">
        <v>26</v>
      </c>
      <c r="E45" s="13">
        <v>4</v>
      </c>
      <c r="F45" s="13">
        <v>211.8</v>
      </c>
      <c r="G45" s="15">
        <f t="shared" si="4"/>
        <v>847.2</v>
      </c>
    </row>
    <row r="46" ht="45" spans="1:7">
      <c r="A46" s="11">
        <v>27</v>
      </c>
      <c r="B46" s="12" t="s">
        <v>63</v>
      </c>
      <c r="C46" s="12" t="s">
        <v>64</v>
      </c>
      <c r="D46" s="13" t="s">
        <v>15</v>
      </c>
      <c r="E46" s="13">
        <v>1</v>
      </c>
      <c r="F46" s="13">
        <v>238.36</v>
      </c>
      <c r="G46" s="15">
        <f t="shared" si="4"/>
        <v>238.36</v>
      </c>
    </row>
    <row r="47" ht="45" spans="1:7">
      <c r="A47" s="11">
        <v>28</v>
      </c>
      <c r="B47" s="12" t="s">
        <v>63</v>
      </c>
      <c r="C47" s="12" t="s">
        <v>65</v>
      </c>
      <c r="D47" s="13" t="s">
        <v>15</v>
      </c>
      <c r="E47" s="13">
        <v>4</v>
      </c>
      <c r="F47" s="13">
        <v>169.51</v>
      </c>
      <c r="G47" s="15">
        <f t="shared" si="4"/>
        <v>678.04</v>
      </c>
    </row>
    <row r="48" ht="45" spans="1:7">
      <c r="A48" s="11">
        <v>29</v>
      </c>
      <c r="B48" s="12" t="s">
        <v>63</v>
      </c>
      <c r="C48" s="12" t="s">
        <v>66</v>
      </c>
      <c r="D48" s="13" t="s">
        <v>26</v>
      </c>
      <c r="E48" s="13">
        <v>2</v>
      </c>
      <c r="F48" s="13">
        <v>234</v>
      </c>
      <c r="G48" s="15">
        <f t="shared" si="4"/>
        <v>468</v>
      </c>
    </row>
    <row r="49" ht="45" spans="1:7">
      <c r="A49" s="11">
        <v>30</v>
      </c>
      <c r="B49" s="12" t="s">
        <v>33</v>
      </c>
      <c r="C49" s="12" t="s">
        <v>67</v>
      </c>
      <c r="D49" s="13" t="s">
        <v>26</v>
      </c>
      <c r="E49" s="13">
        <v>2</v>
      </c>
      <c r="F49" s="13">
        <v>155.99</v>
      </c>
      <c r="G49" s="15">
        <f t="shared" si="4"/>
        <v>311.98</v>
      </c>
    </row>
    <row r="50" ht="45" spans="1:7">
      <c r="A50" s="11">
        <v>31</v>
      </c>
      <c r="B50" s="12" t="s">
        <v>33</v>
      </c>
      <c r="C50" s="12" t="s">
        <v>68</v>
      </c>
      <c r="D50" s="13" t="s">
        <v>26</v>
      </c>
      <c r="E50" s="13">
        <v>2</v>
      </c>
      <c r="F50" s="13">
        <v>308.32</v>
      </c>
      <c r="G50" s="15">
        <f t="shared" si="4"/>
        <v>616.64</v>
      </c>
    </row>
    <row r="51" ht="45" spans="1:7">
      <c r="A51" s="11">
        <v>32</v>
      </c>
      <c r="B51" s="12" t="s">
        <v>33</v>
      </c>
      <c r="C51" s="12" t="s">
        <v>69</v>
      </c>
      <c r="D51" s="13" t="s">
        <v>26</v>
      </c>
      <c r="E51" s="13">
        <v>4</v>
      </c>
      <c r="F51" s="13">
        <v>179.97</v>
      </c>
      <c r="G51" s="15">
        <f t="shared" si="4"/>
        <v>719.88</v>
      </c>
    </row>
    <row r="52" ht="45" spans="1:7">
      <c r="A52" s="11">
        <v>33</v>
      </c>
      <c r="B52" s="12" t="s">
        <v>33</v>
      </c>
      <c r="C52" s="12" t="s">
        <v>70</v>
      </c>
      <c r="D52" s="13" t="s">
        <v>26</v>
      </c>
      <c r="E52" s="13">
        <v>2</v>
      </c>
      <c r="F52" s="13">
        <v>130.97</v>
      </c>
      <c r="G52" s="15">
        <f t="shared" si="4"/>
        <v>261.94</v>
      </c>
    </row>
    <row r="53" ht="67.5" spans="1:7">
      <c r="A53" s="11">
        <v>34</v>
      </c>
      <c r="B53" s="12" t="s">
        <v>35</v>
      </c>
      <c r="C53" s="12" t="s">
        <v>36</v>
      </c>
      <c r="D53" s="13" t="s">
        <v>12</v>
      </c>
      <c r="E53" s="13">
        <v>78.41</v>
      </c>
      <c r="F53" s="13">
        <v>16.75</v>
      </c>
      <c r="G53" s="15">
        <f t="shared" si="4"/>
        <v>1313.3675</v>
      </c>
    </row>
    <row r="54" ht="56.25" spans="1:7">
      <c r="A54" s="11">
        <v>35</v>
      </c>
      <c r="B54" s="12" t="s">
        <v>10</v>
      </c>
      <c r="C54" s="12" t="s">
        <v>37</v>
      </c>
      <c r="D54" s="13" t="s">
        <v>12</v>
      </c>
      <c r="E54" s="13">
        <v>90.41</v>
      </c>
      <c r="F54" s="13">
        <v>28.02</v>
      </c>
      <c r="G54" s="15">
        <f t="shared" si="4"/>
        <v>2533.2882</v>
      </c>
    </row>
    <row r="55" s="1" customFormat="1" ht="23" customHeight="1" spans="1:7">
      <c r="A55" s="7" t="s">
        <v>71</v>
      </c>
      <c r="B55" s="8" t="s">
        <v>72</v>
      </c>
      <c r="C55" s="8" t="s">
        <v>73</v>
      </c>
      <c r="D55" s="8"/>
      <c r="E55" s="9"/>
      <c r="F55" s="9"/>
      <c r="G55" s="10">
        <f>G3+G19</f>
        <v>52358.5339</v>
      </c>
    </row>
  </sheetData>
  <mergeCells count="1">
    <mergeCell ref="A1:G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62地块开元壹号变电所变更--安装部分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张菲</cp:lastModifiedBy>
  <dcterms:created xsi:type="dcterms:W3CDTF">2021-02-26T19:11:00Z</dcterms:created>
  <dcterms:modified xsi:type="dcterms:W3CDTF">2022-06-13T07:59:59Z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7699E7757F694436B04BDC733E166719</vt:lpwstr>
  </property>
  <property fmtid="{D5CDD505-2E9C-101B-9397-08002B2CF9AE}" pid="3" name="KSOProductBuildVer">
    <vt:lpwstr>2052-11.1.0.11411</vt:lpwstr>
  </property>
</Properties>
</file>