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目录" sheetId="4" r:id="rId1"/>
    <sheet name="结算汇总表" sheetId="3" r:id="rId2"/>
    <sheet name="结算明细表" sheetId="2" r:id="rId3"/>
  </sheets>
  <definedNames>
    <definedName name="_xlnm.Print_Titles" localSheetId="2">结算明细表!$1:$1</definedName>
  </definedNames>
  <calcPr calcId="144525"/>
</workbook>
</file>

<file path=xl/sharedStrings.xml><?xml version="1.0" encoding="utf-8"?>
<sst xmlns="http://schemas.openxmlformats.org/spreadsheetml/2006/main" count="130" uniqueCount="96">
  <si>
    <t>栾川山水文苑六月魔术活动合同结算存档目录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</si>
  <si>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</si>
  <si>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</si>
  <si>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</si>
  <si>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</si>
  <si>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</si>
  <si>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</si>
  <si>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栾川山水文苑六月魔术活动合同结算审批表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</si>
  <si>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</si>
  <si>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</si>
  <si>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</si>
  <si>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</si>
  <si>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</si>
  <si>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</si>
  <si>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</si>
  <si>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</si>
  <si>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</si>
  <si>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</si>
  <si>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</si>
  <si>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</si>
  <si>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</si>
  <si>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</si>
  <si>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</si>
  <si>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</si>
  <si>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</si>
  <si>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</si>
  <si>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结算资料核对确认单</t>
  </si>
  <si>
    <t>第9页</t>
  </si>
  <si>
    <t>竣工验收单</t>
  </si>
  <si>
    <t>1份7页</t>
  </si>
  <si>
    <t>第10-16页</t>
  </si>
  <si>
    <t>复印件</t>
  </si>
  <si>
    <t>财务往来对账单</t>
  </si>
  <si>
    <t>第17页</t>
  </si>
  <si>
    <t>情况说明</t>
  </si>
  <si>
    <t>第18页</t>
  </si>
  <si>
    <t>栾川山水文苑儿童剧活动合同审批表</t>
  </si>
  <si>
    <t>1份18页</t>
  </si>
  <si>
    <t>第19-28页</t>
  </si>
  <si>
    <t>造价师：</t>
  </si>
  <si>
    <t>日期：</t>
  </si>
  <si>
    <t>栾川山水文苑六月魔术活动合同结算汇总表</t>
  </si>
  <si>
    <t xml:space="preserve">合同编号：LCS1-YX-127                  合同金额：41000元 </t>
  </si>
  <si>
    <t>合同名称：栾川山水文苑六月魔术活动合同</t>
  </si>
  <si>
    <t>甲    方：栾川县浩德颐康文旅有限公司</t>
  </si>
  <si>
    <t>乙    方： 洛阳新宇文化传播有限公司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</si>
  <si>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</si>
  <si>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</si>
  <si>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</si>
  <si>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</si>
  <si>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</si>
  <si>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</si>
  <si>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</si>
  <si>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</si>
  <si>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</si>
  <si>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</si>
  <si>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</si>
  <si>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</si>
  <si>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</si>
  <si>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</si>
  <si>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</si>
  <si>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</si>
  <si>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</si>
  <si>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</si>
  <si>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</si>
  <si>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</si>
  <si>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</si>
  <si>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</si>
  <si>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</si>
  <si>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</si>
  <si>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</si>
  <si>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</si>
  <si>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</si>
  <si>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</si>
  <si>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</si>
  <si>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</si>
  <si>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</si>
  <si>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</si>
  <si>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</si>
  <si>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</si>
  <si>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栾川山水文苑六月魔术活动合同结算明细表</t>
  </si>
  <si>
    <t>单位</t>
  </si>
  <si>
    <t>数量</t>
  </si>
  <si>
    <t>单价（元）</t>
  </si>
  <si>
    <t>合同金额（元）</t>
  </si>
  <si>
    <t>项</t>
  </si>
  <si>
    <t>18场</t>
  </si>
  <si>
    <t>实际少演出4场</t>
  </si>
  <si>
    <t>实际验收14场</t>
  </si>
  <si>
    <t>魔术师费用</t>
  </si>
  <si>
    <t>活动公司跟魔术师定金已付，经协商确定</t>
  </si>
  <si>
    <t>合计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</si>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</sst>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元&quot;"/>
    <numFmt numFmtId="177" formatCode="0.00_ "/>
    <numFmt numFmtId="178" formatCode="[DBNum2][$RMB]General;[Red][DBNum2][$RMB]General"/>
  </numFmts>
  <fonts count="3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177" fontId="9" fillId="0" borderId="1" xfId="0" applyNumberFormat="1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justify" vertical="top" wrapText="1"/>
    </xf>
    <xf numFmtId="178" fontId="6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B14" sqref="B14"/>
    </sheetView>
  </sheetViews>
  <sheetFormatPr defaultColWidth="9" defaultRowHeight="14.25"/>
  <cols>
    <col min="1" max="1" width="7.25" style="31" customWidth="1"/>
    <col min="2" max="2" width="37.5" style="32" customWidth="1"/>
    <col min="3" max="3" width="8.9" style="31" customWidth="1"/>
    <col min="4" max="4" width="12.625" style="31" customWidth="1"/>
    <col min="5" max="5" width="11.5" style="32" customWidth="1"/>
    <col min="6" max="6" width="8.75" style="33" customWidth="1"/>
    <col min="7" max="7" width="8.5" style="32" customWidth="1"/>
    <col min="8" max="8" width="9" style="32"/>
    <col min="9" max="9" width="71" style="32" customWidth="1"/>
    <col min="10" max="10" width="9" style="32"/>
    <col min="11" max="11" width="10.125" style="32" customWidth="1"/>
    <col min="12" max="12" width="9" style="32"/>
    <col min="13" max="16384" width="9" style="8"/>
  </cols>
  <sheetData>
    <row r="1" ht="54" customHeight="1" spans="1:9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ht="39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27" customFormat="1" ht="35" customHeight="1" spans="1:12">
      <c r="A3" s="37">
        <v>1</v>
      </c>
      <c r="B3" s="38" t="s">
        <v>7</v>
      </c>
      <c r="C3" s="37" t="s">
        <v>8</v>
      </c>
      <c r="D3" s="37" t="s">
        <v>9</v>
      </c>
      <c r="E3" s="37" t="s">
        <v>10</v>
      </c>
      <c r="F3" s="38"/>
      <c r="G3" s="39"/>
      <c r="H3" s="39"/>
      <c r="I3" s="39"/>
      <c r="J3" s="39"/>
      <c r="K3" s="39"/>
      <c r="L3" s="39"/>
    </row>
    <row r="4" s="27" customFormat="1" ht="35" customHeight="1" spans="1:12">
      <c r="A4" s="37">
        <v>2</v>
      </c>
      <c r="B4" s="38" t="s">
        <v>11</v>
      </c>
      <c r="C4" s="37" t="s">
        <v>8</v>
      </c>
      <c r="D4" s="37" t="s">
        <v>12</v>
      </c>
      <c r="E4" s="37" t="s">
        <v>10</v>
      </c>
      <c r="F4" s="38"/>
      <c r="G4" s="39"/>
      <c r="H4" s="39"/>
      <c r="I4" s="39"/>
      <c r="J4" s="39"/>
      <c r="K4" s="39"/>
      <c r="L4" s="39"/>
    </row>
    <row r="5" s="27" customFormat="1" ht="35" customHeight="1" spans="1:12">
      <c r="A5" s="37">
        <v>3</v>
      </c>
      <c r="B5" s="38" t="s">
        <v>13</v>
      </c>
      <c r="C5" s="37" t="s">
        <v>8</v>
      </c>
      <c r="D5" s="37" t="s">
        <v>14</v>
      </c>
      <c r="E5" s="37" t="s">
        <v>10</v>
      </c>
      <c r="F5" s="38"/>
      <c r="G5" s="39"/>
      <c r="H5" s="39"/>
      <c r="I5" s="39"/>
      <c r="J5" s="39"/>
      <c r="K5" s="39"/>
      <c r="L5" s="39"/>
    </row>
    <row r="6" s="27" customFormat="1" ht="35" customHeight="1" spans="1:12">
      <c r="A6" s="37">
        <v>4</v>
      </c>
      <c r="B6" s="38" t="s">
        <v>15</v>
      </c>
      <c r="C6" s="37" t="s">
        <v>8</v>
      </c>
      <c r="D6" s="37" t="s">
        <v>16</v>
      </c>
      <c r="E6" s="37" t="s">
        <v>10</v>
      </c>
      <c r="F6" s="38"/>
      <c r="G6" s="39"/>
      <c r="H6" s="39"/>
      <c r="I6" s="39"/>
      <c r="J6" s="39"/>
      <c r="K6" s="39"/>
      <c r="L6" s="39"/>
    </row>
    <row r="7" s="27" customFormat="1" ht="35" customHeight="1" spans="1:12">
      <c r="A7" s="37">
        <v>5</v>
      </c>
      <c r="B7" s="38" t="s">
        <v>17</v>
      </c>
      <c r="C7" s="37" t="s">
        <v>8</v>
      </c>
      <c r="D7" s="37" t="s">
        <v>18</v>
      </c>
      <c r="E7" s="37" t="s">
        <v>10</v>
      </c>
      <c r="F7" s="38"/>
      <c r="G7" s="39"/>
      <c r="H7" s="39"/>
      <c r="I7" s="39"/>
      <c r="J7" s="39"/>
      <c r="K7" s="39"/>
      <c r="L7" s="39"/>
    </row>
    <row r="8" s="27" customFormat="1" ht="35" customHeight="1" spans="1:12">
      <c r="A8" s="37">
        <v>6</v>
      </c>
      <c r="B8" s="38" t="s">
        <v>19</v>
      </c>
      <c r="C8" s="37" t="s">
        <v>8</v>
      </c>
      <c r="D8" s="37" t="s">
        <v>20</v>
      </c>
      <c r="E8" s="37" t="s">
        <v>10</v>
      </c>
      <c r="F8" s="38"/>
      <c r="G8" s="40"/>
      <c r="H8" s="39"/>
      <c r="I8" s="39"/>
      <c r="J8" s="39"/>
      <c r="K8" s="39"/>
      <c r="L8" s="39"/>
    </row>
    <row r="9" s="27" customFormat="1" ht="35" customHeight="1" spans="1:12">
      <c r="A9" s="37">
        <v>7</v>
      </c>
      <c r="B9" s="38" t="s">
        <v>21</v>
      </c>
      <c r="C9" s="37" t="s">
        <v>8</v>
      </c>
      <c r="D9" s="37" t="s">
        <v>22</v>
      </c>
      <c r="E9" s="37" t="s">
        <v>10</v>
      </c>
      <c r="F9" s="38"/>
      <c r="G9" s="40"/>
      <c r="H9" s="39"/>
      <c r="I9" s="39"/>
      <c r="J9" s="39"/>
      <c r="K9" s="39"/>
      <c r="L9" s="39"/>
    </row>
    <row r="10" s="28" customFormat="1" ht="35" customHeight="1" spans="1:12">
      <c r="A10" s="37">
        <v>8</v>
      </c>
      <c r="B10" s="38" t="s">
        <v>23</v>
      </c>
      <c r="C10" s="37" t="s">
        <v>24</v>
      </c>
      <c r="D10" s="37" t="s">
        <v>25</v>
      </c>
      <c r="E10" s="37" t="s">
        <v>10</v>
      </c>
      <c r="F10" s="38"/>
      <c r="G10" s="41"/>
      <c r="H10" s="42"/>
      <c r="I10" s="45"/>
      <c r="J10" s="45"/>
      <c r="K10" s="45"/>
      <c r="L10" s="45"/>
    </row>
    <row r="11" s="29" customFormat="1" ht="35" customHeight="1" spans="1:12">
      <c r="A11" s="37">
        <v>9</v>
      </c>
      <c r="B11" s="38" t="s">
        <v>26</v>
      </c>
      <c r="C11" s="37" t="s">
        <v>8</v>
      </c>
      <c r="D11" s="37" t="s">
        <v>27</v>
      </c>
      <c r="E11" s="37" t="s">
        <v>10</v>
      </c>
      <c r="F11" s="38"/>
      <c r="G11" s="40"/>
      <c r="H11" s="43"/>
      <c r="I11" s="46"/>
      <c r="J11" s="46"/>
      <c r="K11" s="46"/>
      <c r="L11" s="46"/>
    </row>
    <row r="12" s="30" customFormat="1" ht="35" customHeight="1" spans="1:12">
      <c r="A12" s="37">
        <v>10</v>
      </c>
      <c r="B12" s="38" t="s">
        <v>28</v>
      </c>
      <c r="C12" s="37" t="s">
        <v>29</v>
      </c>
      <c r="D12" s="37" t="s">
        <v>30</v>
      </c>
      <c r="E12" s="37" t="s">
        <v>31</v>
      </c>
      <c r="F12" s="38"/>
      <c r="G12" s="40"/>
      <c r="H12" s="43"/>
      <c r="I12" s="43"/>
      <c r="J12" s="43"/>
      <c r="K12" s="43"/>
      <c r="L12" s="43"/>
    </row>
    <row r="13" s="30" customFormat="1" ht="35" customHeight="1" spans="1:12">
      <c r="A13" s="37">
        <v>11</v>
      </c>
      <c r="B13" s="38" t="s">
        <v>32</v>
      </c>
      <c r="C13" s="37" t="s">
        <v>8</v>
      </c>
      <c r="D13" s="37" t="s">
        <v>33</v>
      </c>
      <c r="E13" s="37" t="s">
        <v>10</v>
      </c>
      <c r="F13" s="38"/>
      <c r="G13" s="40"/>
      <c r="H13" s="43"/>
      <c r="I13" s="43"/>
      <c r="J13" s="43"/>
      <c r="K13" s="43"/>
      <c r="L13" s="43"/>
    </row>
    <row r="14" s="30" customFormat="1" ht="35" customHeight="1" spans="1:12">
      <c r="A14" s="37">
        <v>12</v>
      </c>
      <c r="B14" s="38" t="s">
        <v>34</v>
      </c>
      <c r="C14" s="37" t="s">
        <v>8</v>
      </c>
      <c r="D14" s="37" t="s">
        <v>35</v>
      </c>
      <c r="E14" s="37" t="s">
        <v>10</v>
      </c>
      <c r="F14" s="38"/>
      <c r="G14" s="40"/>
      <c r="H14" s="43"/>
      <c r="I14" s="43"/>
      <c r="J14" s="43"/>
      <c r="K14" s="43"/>
      <c r="L14" s="43"/>
    </row>
    <row r="15" s="27" customFormat="1" ht="35" customHeight="1" spans="1:12">
      <c r="A15" s="37">
        <v>13</v>
      </c>
      <c r="B15" s="38" t="s">
        <v>36</v>
      </c>
      <c r="C15" s="37" t="s">
        <v>37</v>
      </c>
      <c r="D15" s="37" t="s">
        <v>38</v>
      </c>
      <c r="E15" s="37" t="s">
        <v>31</v>
      </c>
      <c r="F15" s="38"/>
      <c r="G15" s="40"/>
      <c r="H15" s="39"/>
      <c r="I15" s="39"/>
      <c r="J15" s="39"/>
      <c r="K15" s="39"/>
      <c r="L15" s="39"/>
    </row>
    <row r="16" ht="45" customHeight="1" spans="1:6">
      <c r="A16" s="44" t="s">
        <v>39</v>
      </c>
      <c r="B16" s="44"/>
      <c r="C16" s="44" t="s">
        <v>40</v>
      </c>
      <c r="D16" s="44"/>
      <c r="E16" s="44"/>
      <c r="F16" s="44"/>
    </row>
    <row r="17" s="8" customFormat="1" spans="1:12">
      <c r="A17" s="31"/>
      <c r="B17" s="32"/>
      <c r="C17" s="31"/>
      <c r="D17" s="31"/>
      <c r="E17" s="32"/>
      <c r="F17" s="33"/>
      <c r="G17" s="32"/>
      <c r="H17" s="32"/>
      <c r="I17" s="32"/>
      <c r="J17" s="32"/>
      <c r="K17" s="32"/>
      <c r="L17" s="32"/>
    </row>
    <row r="18" s="8" customFormat="1" spans="1:12">
      <c r="A18" s="31"/>
      <c r="B18" s="32"/>
      <c r="C18" s="31"/>
      <c r="D18" s="31"/>
      <c r="E18" s="32"/>
      <c r="F18" s="33"/>
      <c r="G18" s="32"/>
      <c r="H18" s="32"/>
      <c r="I18" s="32"/>
      <c r="J18" s="32"/>
      <c r="K18" s="32"/>
      <c r="L18" s="32"/>
    </row>
    <row r="19" s="8" customFormat="1" spans="1:12">
      <c r="A19" s="31"/>
      <c r="B19" s="32"/>
      <c r="C19" s="31"/>
      <c r="D19" s="31"/>
      <c r="E19" s="32"/>
      <c r="F19" s="33"/>
      <c r="G19" s="32"/>
      <c r="H19" s="32"/>
      <c r="I19" s="32"/>
      <c r="J19" s="32"/>
      <c r="K19" s="32"/>
      <c r="L19" s="32"/>
    </row>
    <row r="20" s="8" customFormat="1" spans="1:12">
      <c r="A20" s="31"/>
      <c r="B20" s="32"/>
      <c r="C20" s="31"/>
      <c r="D20" s="31"/>
      <c r="E20" s="32"/>
      <c r="F20" s="33"/>
      <c r="G20" s="32"/>
      <c r="H20" s="32"/>
      <c r="I20" s="32"/>
      <c r="J20" s="32"/>
      <c r="K20" s="32"/>
      <c r="L20" s="32"/>
    </row>
    <row r="21" s="8" customFormat="1" spans="1:12">
      <c r="A21" s="31"/>
      <c r="B21" s="32"/>
      <c r="C21" s="31"/>
      <c r="D21" s="31"/>
      <c r="E21" s="32"/>
      <c r="F21" s="33"/>
      <c r="G21" s="32"/>
      <c r="H21" s="32"/>
      <c r="I21" s="32"/>
      <c r="J21" s="32"/>
      <c r="K21" s="32"/>
      <c r="L21" s="32"/>
    </row>
    <row r="22" s="8" customFormat="1" spans="1:12">
      <c r="A22" s="31"/>
      <c r="B22" s="32"/>
      <c r="C22" s="31"/>
      <c r="D22" s="31"/>
      <c r="E22" s="32"/>
      <c r="F22" s="33"/>
      <c r="G22" s="32"/>
      <c r="H22" s="32"/>
      <c r="I22" s="32"/>
      <c r="J22" s="32"/>
      <c r="K22" s="32"/>
      <c r="L22" s="32"/>
    </row>
    <row r="23" s="8" customFormat="1" spans="1:12">
      <c r="A23" s="31"/>
      <c r="B23" s="32"/>
      <c r="C23" s="31"/>
      <c r="D23" s="31"/>
      <c r="E23" s="32"/>
      <c r="F23" s="33"/>
      <c r="G23" s="32"/>
      <c r="H23" s="32"/>
      <c r="I23" s="32"/>
      <c r="J23" s="32"/>
      <c r="K23" s="32"/>
      <c r="L23" s="32"/>
    </row>
    <row r="24" s="8" customFormat="1" spans="1:12">
      <c r="A24" s="31"/>
      <c r="B24" s="32"/>
      <c r="C24" s="31"/>
      <c r="D24" s="31"/>
      <c r="E24" s="32"/>
      <c r="F24" s="33"/>
      <c r="G24" s="32"/>
      <c r="H24" s="32"/>
      <c r="I24" s="32"/>
      <c r="J24" s="32"/>
      <c r="K24" s="32"/>
      <c r="L24" s="32"/>
    </row>
    <row r="25" s="8" customFormat="1" spans="1:12">
      <c r="A25" s="31"/>
      <c r="B25" s="32"/>
      <c r="C25" s="31"/>
      <c r="D25" s="31"/>
      <c r="E25" s="32"/>
      <c r="F25" s="33"/>
      <c r="G25" s="32"/>
      <c r="H25" s="32"/>
      <c r="I25" s="32"/>
      <c r="J25" s="32"/>
      <c r="K25" s="32"/>
      <c r="L25" s="32"/>
    </row>
    <row r="26" s="8" customFormat="1" spans="1:12">
      <c r="A26" s="31"/>
      <c r="B26" s="32"/>
      <c r="C26" s="31"/>
      <c r="D26" s="31"/>
      <c r="E26" s="32"/>
      <c r="F26" s="33"/>
      <c r="G26" s="32"/>
      <c r="H26" s="32"/>
      <c r="I26" s="32"/>
      <c r="J26" s="32"/>
      <c r="K26" s="32"/>
      <c r="L26" s="32"/>
    </row>
    <row r="27" s="8" customFormat="1" spans="1:12">
      <c r="A27" s="31"/>
      <c r="B27" s="32"/>
      <c r="C27" s="31"/>
      <c r="D27" s="31"/>
      <c r="E27" s="32"/>
      <c r="F27" s="33"/>
      <c r="G27" s="32"/>
      <c r="H27" s="32"/>
      <c r="I27" s="32"/>
      <c r="J27" s="32"/>
      <c r="K27" s="32"/>
      <c r="L27" s="32"/>
    </row>
    <row r="28" s="8" customFormat="1" spans="1:12">
      <c r="A28" s="31"/>
      <c r="B28" s="32"/>
      <c r="C28" s="31"/>
      <c r="D28" s="31"/>
      <c r="E28" s="32"/>
      <c r="F28" s="33"/>
      <c r="G28" s="32"/>
      <c r="H28" s="32"/>
      <c r="I28" s="32"/>
      <c r="J28" s="32"/>
      <c r="K28" s="32"/>
      <c r="L28" s="32"/>
    </row>
    <row r="29" s="8" customFormat="1" spans="1:12">
      <c r="A29" s="31"/>
      <c r="B29" s="32"/>
      <c r="C29" s="31"/>
      <c r="D29" s="31"/>
      <c r="E29" s="32"/>
      <c r="F29" s="33"/>
      <c r="G29" s="32"/>
      <c r="H29" s="32"/>
      <c r="I29" s="32"/>
      <c r="J29" s="32"/>
      <c r="K29" s="32"/>
      <c r="L29" s="32"/>
    </row>
    <row r="30" s="8" customFormat="1" spans="1:12">
      <c r="A30" s="31"/>
      <c r="B30" s="32"/>
      <c r="C30" s="31"/>
      <c r="D30" s="31"/>
      <c r="E30" s="32"/>
      <c r="F30" s="33"/>
      <c r="G30" s="32"/>
      <c r="H30" s="32"/>
      <c r="I30" s="32"/>
      <c r="J30" s="32"/>
      <c r="K30" s="32"/>
      <c r="L30" s="32"/>
    </row>
    <row r="31" s="8" customFormat="1" ht="43.5" customHeight="1" spans="1:12">
      <c r="A31" s="31"/>
      <c r="B31" s="32"/>
      <c r="C31" s="31"/>
      <c r="D31" s="31"/>
      <c r="E31" s="32"/>
      <c r="F31" s="33"/>
      <c r="G31" s="32"/>
      <c r="H31" s="32"/>
      <c r="I31" s="32"/>
      <c r="J31" s="32"/>
      <c r="K31" s="32"/>
      <c r="L31" s="32"/>
    </row>
  </sheetData>
  <mergeCells count="3">
    <mergeCell ref="A1:F1"/>
    <mergeCell ref="A16:B16"/>
    <mergeCell ref="C16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17" sqref="E17:H17"/>
    </sheetView>
  </sheetViews>
  <sheetFormatPr defaultColWidth="9" defaultRowHeight="14.25" outlineLevelCol="7"/>
  <cols>
    <col min="1" max="2" width="9" style="8"/>
    <col min="3" max="3" width="3.2" style="8" customWidth="1"/>
    <col min="4" max="4" width="8" style="8" customWidth="1"/>
    <col min="5" max="5" width="13" style="8" customWidth="1"/>
    <col min="6" max="7" width="12" style="8" customWidth="1"/>
    <col min="8" max="8" width="12.875" style="8" customWidth="1"/>
    <col min="9" max="16384" width="9" style="8"/>
  </cols>
  <sheetData>
    <row r="1" s="8" customFormat="1" ht="37.5" customHeight="1" spans="1:8">
      <c r="A1" s="9" t="s">
        <v>41</v>
      </c>
      <c r="B1" s="9"/>
      <c r="C1" s="9"/>
      <c r="D1" s="9"/>
      <c r="E1" s="9"/>
      <c r="F1" s="9"/>
      <c r="G1" s="9"/>
      <c r="H1" s="9"/>
    </row>
    <row r="2" s="8" customFormat="1" ht="32" customHeight="1" spans="1:8">
      <c r="A2" s="10" t="s">
        <v>42</v>
      </c>
      <c r="B2" s="10"/>
      <c r="C2" s="10"/>
      <c r="D2" s="10"/>
      <c r="E2" s="10"/>
      <c r="F2" s="10"/>
      <c r="G2" s="10"/>
      <c r="H2" s="10"/>
    </row>
    <row r="3" s="8" customFormat="1" ht="30" customHeight="1" spans="1:8">
      <c r="A3" s="10" t="s">
        <v>43</v>
      </c>
      <c r="B3" s="10"/>
      <c r="C3" s="10"/>
      <c r="D3" s="10"/>
      <c r="E3" s="10"/>
      <c r="F3" s="10"/>
      <c r="G3" s="10"/>
      <c r="H3" s="10"/>
    </row>
    <row r="4" s="8" customFormat="1" ht="25.5" customHeight="1" spans="1:8">
      <c r="A4" s="10" t="s">
        <v>44</v>
      </c>
      <c r="B4" s="10"/>
      <c r="C4" s="10"/>
      <c r="D4" s="10"/>
      <c r="E4" s="10"/>
      <c r="F4" s="10"/>
      <c r="G4" s="10"/>
      <c r="H4" s="10"/>
    </row>
    <row r="5" s="8" customFormat="1" ht="30" customHeight="1" spans="1:8">
      <c r="A5" s="11" t="s">
        <v>45</v>
      </c>
      <c r="B5" s="11"/>
      <c r="C5" s="11"/>
      <c r="D5" s="11"/>
      <c r="E5" s="11"/>
      <c r="F5" s="11"/>
      <c r="G5" s="11"/>
      <c r="H5" s="11"/>
    </row>
    <row r="6" s="8" customFormat="1" ht="20.25" customHeight="1" spans="1:8">
      <c r="A6" s="12" t="s">
        <v>1</v>
      </c>
      <c r="B6" s="13" t="s">
        <v>46</v>
      </c>
      <c r="C6" s="13"/>
      <c r="D6" s="13"/>
      <c r="E6" s="13" t="s">
        <v>47</v>
      </c>
      <c r="F6" s="13" t="s">
        <v>48</v>
      </c>
      <c r="G6" s="13" t="s">
        <v>49</v>
      </c>
      <c r="H6" s="13" t="s">
        <v>50</v>
      </c>
    </row>
    <row r="7" s="8" customFormat="1" ht="20.25" customHeight="1" spans="1:8">
      <c r="A7" s="14" t="s">
        <v>51</v>
      </c>
      <c r="B7" s="15" t="s">
        <v>52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H8+H9+H10+H11+H12</f>
        <v>32800</v>
      </c>
    </row>
    <row r="8" s="8" customFormat="1" ht="20.25" customHeight="1" spans="1:8">
      <c r="A8" s="18">
        <v>1.1</v>
      </c>
      <c r="B8" s="16" t="s">
        <v>53</v>
      </c>
      <c r="C8" s="16"/>
      <c r="D8" s="16"/>
      <c r="E8" s="16">
        <v>0</v>
      </c>
      <c r="F8" s="16">
        <v>0</v>
      </c>
      <c r="G8" s="16">
        <v>0</v>
      </c>
      <c r="H8" s="17">
        <f>结算明细表!F3</f>
        <v>41000</v>
      </c>
    </row>
    <row r="9" s="8" customFormat="1" ht="20.25" customHeight="1" spans="1:8">
      <c r="A9" s="18">
        <v>1.2</v>
      </c>
      <c r="B9" s="16" t="s">
        <v>54</v>
      </c>
      <c r="C9" s="16"/>
      <c r="D9" s="16"/>
      <c r="E9" s="16">
        <v>0</v>
      </c>
      <c r="F9" s="16">
        <v>0</v>
      </c>
      <c r="G9" s="16">
        <v>0</v>
      </c>
      <c r="H9" s="16"/>
    </row>
    <row r="10" s="8" customFormat="1" ht="20.25" customHeight="1" spans="1:8">
      <c r="A10" s="18">
        <v>1.3</v>
      </c>
      <c r="B10" s="16" t="s">
        <v>55</v>
      </c>
      <c r="C10" s="16"/>
      <c r="D10" s="16"/>
      <c r="E10" s="16">
        <v>0</v>
      </c>
      <c r="F10" s="16">
        <v>0</v>
      </c>
      <c r="G10" s="16">
        <v>0</v>
      </c>
      <c r="H10" s="17">
        <f>结算明细表!F4+结算明细表!F5</f>
        <v>-8111.11111111111</v>
      </c>
    </row>
    <row r="11" s="8" customFormat="1" ht="20.25" customHeight="1" spans="1:8">
      <c r="A11" s="18">
        <v>1.4</v>
      </c>
      <c r="B11" s="16" t="s">
        <v>56</v>
      </c>
      <c r="C11" s="16"/>
      <c r="D11" s="16"/>
      <c r="E11" s="16">
        <v>0</v>
      </c>
      <c r="F11" s="16">
        <v>0</v>
      </c>
      <c r="G11" s="16">
        <v>0</v>
      </c>
      <c r="H11" s="19"/>
    </row>
    <row r="12" s="8" customFormat="1" ht="20.25" customHeight="1" spans="1:8">
      <c r="A12" s="18">
        <v>1.5</v>
      </c>
      <c r="B12" s="16" t="s">
        <v>57</v>
      </c>
      <c r="C12" s="16"/>
      <c r="D12" s="16"/>
      <c r="E12" s="20"/>
      <c r="F12" s="20"/>
      <c r="G12" s="16"/>
      <c r="H12" s="17">
        <f>结算明细表!F7-结算明细表!F6</f>
        <v>-88.8888888888905</v>
      </c>
    </row>
    <row r="13" s="8" customFormat="1" ht="20.25" customHeight="1" spans="1:8">
      <c r="A13" s="14" t="s">
        <v>58</v>
      </c>
      <c r="B13" s="15" t="s">
        <v>59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s="8" customFormat="1" ht="20.25" customHeight="1" spans="1:8">
      <c r="A14" s="18">
        <v>2.1</v>
      </c>
      <c r="B14" s="16" t="s">
        <v>60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s="8" customFormat="1" ht="20.25" customHeight="1" spans="1:8">
      <c r="A15" s="18">
        <v>2.2</v>
      </c>
      <c r="B15" s="16" t="s">
        <v>60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s="8" customFormat="1" ht="20.25" customHeight="1" spans="1:8">
      <c r="A16" s="14" t="s">
        <v>61</v>
      </c>
      <c r="B16" s="15" t="s">
        <v>62</v>
      </c>
      <c r="C16" s="15"/>
      <c r="D16" s="16" t="s">
        <v>63</v>
      </c>
      <c r="E16" s="21">
        <f>H7</f>
        <v>32800</v>
      </c>
      <c r="F16" s="21"/>
      <c r="G16" s="21"/>
      <c r="H16" s="21"/>
    </row>
    <row r="17" s="8" customFormat="1" ht="20.25" customHeight="1" spans="1:8">
      <c r="A17" s="14"/>
      <c r="B17" s="15"/>
      <c r="C17" s="15"/>
      <c r="D17" s="16" t="s">
        <v>64</v>
      </c>
      <c r="E17" s="22">
        <f>E16</f>
        <v>32800</v>
      </c>
      <c r="F17" s="22"/>
      <c r="G17" s="22"/>
      <c r="H17" s="22"/>
    </row>
    <row r="18" s="8" customFormat="1" ht="20.25" customHeight="1" spans="1:8">
      <c r="A18" s="14" t="s">
        <v>65</v>
      </c>
      <c r="B18" s="15" t="s">
        <v>66</v>
      </c>
      <c r="C18" s="15"/>
      <c r="D18" s="15"/>
      <c r="E18" s="16">
        <v>0</v>
      </c>
      <c r="F18" s="16"/>
      <c r="G18" s="16"/>
      <c r="H18" s="16"/>
    </row>
    <row r="19" s="8" customFormat="1" ht="20.25" customHeight="1" spans="1:8">
      <c r="A19" s="18">
        <v>4.1</v>
      </c>
      <c r="B19" s="16" t="s">
        <v>67</v>
      </c>
      <c r="C19" s="16"/>
      <c r="D19" s="16"/>
      <c r="E19" s="16">
        <v>0</v>
      </c>
      <c r="F19" s="16"/>
      <c r="G19" s="16"/>
      <c r="H19" s="16"/>
    </row>
    <row r="20" s="8" customFormat="1" ht="20.25" customHeight="1" spans="1:8">
      <c r="A20" s="18">
        <v>4.2</v>
      </c>
      <c r="B20" s="16" t="s">
        <v>68</v>
      </c>
      <c r="C20" s="16"/>
      <c r="D20" s="16"/>
      <c r="E20" s="16">
        <v>0</v>
      </c>
      <c r="F20" s="16"/>
      <c r="G20" s="16"/>
      <c r="H20" s="16"/>
    </row>
    <row r="21" s="8" customFormat="1" ht="20.25" customHeight="1" spans="1:8">
      <c r="A21" s="14" t="s">
        <v>69</v>
      </c>
      <c r="B21" s="15" t="s">
        <v>70</v>
      </c>
      <c r="C21" s="15"/>
      <c r="D21" s="15"/>
      <c r="E21" s="16">
        <v>0</v>
      </c>
      <c r="F21" s="16"/>
      <c r="G21" s="16"/>
      <c r="H21" s="16"/>
    </row>
    <row r="22" s="8" customFormat="1" ht="20.25" customHeight="1" spans="1:8">
      <c r="A22" s="18">
        <v>5.1</v>
      </c>
      <c r="B22" s="16" t="s">
        <v>71</v>
      </c>
      <c r="C22" s="16"/>
      <c r="D22" s="16"/>
      <c r="E22" s="16" t="s">
        <v>72</v>
      </c>
      <c r="F22" s="16"/>
      <c r="G22" s="16"/>
      <c r="H22" s="16"/>
    </row>
    <row r="23" s="8" customFormat="1" ht="20.25" customHeight="1" spans="1:8">
      <c r="A23" s="18">
        <v>5.2</v>
      </c>
      <c r="B23" s="16" t="s">
        <v>73</v>
      </c>
      <c r="C23" s="16"/>
      <c r="D23" s="16"/>
      <c r="E23" s="16" t="s">
        <v>72</v>
      </c>
      <c r="F23" s="16"/>
      <c r="G23" s="16"/>
      <c r="H23" s="16"/>
    </row>
    <row r="24" s="8" customFormat="1" ht="20.25" customHeight="1" spans="1:8">
      <c r="A24" s="14" t="s">
        <v>74</v>
      </c>
      <c r="B24" s="15" t="s">
        <v>75</v>
      </c>
      <c r="C24" s="16" t="s">
        <v>63</v>
      </c>
      <c r="D24" s="16"/>
      <c r="E24" s="21">
        <f>E16</f>
        <v>32800</v>
      </c>
      <c r="F24" s="16"/>
      <c r="G24" s="16"/>
      <c r="H24" s="16"/>
    </row>
    <row r="25" s="8" customFormat="1" ht="20.25" customHeight="1" spans="1:8">
      <c r="A25" s="14"/>
      <c r="B25" s="15"/>
      <c r="C25" s="16" t="s">
        <v>64</v>
      </c>
      <c r="D25" s="16"/>
      <c r="E25" s="22">
        <f>E17</f>
        <v>32800</v>
      </c>
      <c r="F25" s="22"/>
      <c r="G25" s="22"/>
      <c r="H25" s="22"/>
    </row>
    <row r="26" s="8" customFormat="1" ht="20.25" customHeight="1" spans="1:8">
      <c r="A26" s="14" t="s">
        <v>76</v>
      </c>
      <c r="B26" s="15" t="s">
        <v>77</v>
      </c>
      <c r="C26" s="16" t="s">
        <v>63</v>
      </c>
      <c r="D26" s="16"/>
      <c r="E26" s="21">
        <f>E24</f>
        <v>32800</v>
      </c>
      <c r="F26" s="16"/>
      <c r="G26" s="16"/>
      <c r="H26" s="16"/>
    </row>
    <row r="27" s="8" customFormat="1" ht="20.25" customHeight="1" spans="1:8">
      <c r="A27" s="14"/>
      <c r="B27" s="15"/>
      <c r="C27" s="16" t="s">
        <v>64</v>
      </c>
      <c r="D27" s="16"/>
      <c r="E27" s="22">
        <f>E17</f>
        <v>32800</v>
      </c>
      <c r="F27" s="22"/>
      <c r="G27" s="22"/>
      <c r="H27" s="22"/>
    </row>
    <row r="28" s="8" customFormat="1" spans="1:8">
      <c r="A28" s="23"/>
      <c r="B28" s="23"/>
      <c r="C28" s="23"/>
      <c r="D28" s="23"/>
      <c r="E28" s="23"/>
      <c r="F28" s="23"/>
      <c r="G28" s="23"/>
      <c r="H28" s="23"/>
    </row>
    <row r="29" s="8" customFormat="1" spans="1:8">
      <c r="A29" s="24" t="s">
        <v>78</v>
      </c>
      <c r="B29" s="24"/>
      <c r="C29" s="24"/>
      <c r="D29" s="24"/>
      <c r="E29" s="24"/>
      <c r="F29" s="24"/>
      <c r="G29" s="24"/>
      <c r="H29" s="24"/>
    </row>
    <row r="30" s="8" customFormat="1" spans="1:1">
      <c r="A30" s="25"/>
    </row>
    <row r="31" s="8" customFormat="1" spans="1:1">
      <c r="A31" s="25"/>
    </row>
    <row r="32" s="8" customFormat="1" spans="1:8">
      <c r="A32" s="24" t="s">
        <v>79</v>
      </c>
      <c r="B32" s="24"/>
      <c r="C32" s="24"/>
      <c r="D32" s="24"/>
      <c r="E32" s="24"/>
      <c r="F32" s="24"/>
      <c r="G32" s="24"/>
      <c r="H32" s="24"/>
    </row>
    <row r="33" s="8" customFormat="1" spans="1:1">
      <c r="A33" s="25"/>
    </row>
    <row r="34" s="8" customFormat="1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17" sqref="G17"/>
    </sheetView>
  </sheetViews>
  <sheetFormatPr defaultColWidth="8.89166666666667" defaultRowHeight="13.5" outlineLevelCol="6"/>
  <cols>
    <col min="1" max="1" width="5.875" style="1" customWidth="1"/>
    <col min="2" max="2" width="14.2583333333333" style="1" customWidth="1"/>
    <col min="3" max="3" width="6.875" style="1" customWidth="1"/>
    <col min="4" max="4" width="8.125" style="1" customWidth="1"/>
    <col min="5" max="5" width="12.75" style="1" customWidth="1"/>
    <col min="6" max="6" width="14.875" customWidth="1"/>
    <col min="7" max="7" width="11.25" customWidth="1"/>
    <col min="8" max="8" width="20" customWidth="1"/>
  </cols>
  <sheetData>
    <row r="1" customFormat="1" ht="52" customHeight="1" spans="1:7">
      <c r="A1" s="2" t="s">
        <v>80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3" t="s">
        <v>46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6</v>
      </c>
    </row>
    <row r="3" customFormat="1" ht="45" customHeight="1" spans="1:7">
      <c r="A3" s="3">
        <v>1</v>
      </c>
      <c r="B3" s="4" t="s">
        <v>53</v>
      </c>
      <c r="C3" s="4" t="s">
        <v>85</v>
      </c>
      <c r="D3" s="4">
        <v>1</v>
      </c>
      <c r="E3" s="4">
        <v>41000</v>
      </c>
      <c r="F3" s="4">
        <f>E3*D3</f>
        <v>41000</v>
      </c>
      <c r="G3" s="4" t="s">
        <v>86</v>
      </c>
    </row>
    <row r="4" customFormat="1" ht="45" customHeight="1" spans="1:7">
      <c r="A4" s="3">
        <v>2</v>
      </c>
      <c r="B4" s="4" t="s">
        <v>87</v>
      </c>
      <c r="C4" s="4" t="s">
        <v>85</v>
      </c>
      <c r="D4" s="4">
        <v>-4</v>
      </c>
      <c r="E4" s="5">
        <f>E3/18</f>
        <v>2277.77777777778</v>
      </c>
      <c r="F4" s="5">
        <f>D4*E4</f>
        <v>-9111.11111111111</v>
      </c>
      <c r="G4" s="4" t="s">
        <v>88</v>
      </c>
    </row>
    <row r="5" customFormat="1" ht="45" customHeight="1" spans="1:7">
      <c r="A5" s="3">
        <v>3</v>
      </c>
      <c r="B5" s="4" t="s">
        <v>89</v>
      </c>
      <c r="C5" s="4" t="s">
        <v>85</v>
      </c>
      <c r="D5" s="4">
        <v>1</v>
      </c>
      <c r="E5" s="5">
        <v>1000</v>
      </c>
      <c r="F5" s="5">
        <f>E5*D5</f>
        <v>1000</v>
      </c>
      <c r="G5" s="4" t="s">
        <v>90</v>
      </c>
    </row>
    <row r="6" customFormat="1" ht="30" customHeight="1" spans="1:7">
      <c r="A6" s="3">
        <v>6</v>
      </c>
      <c r="B6" s="6" t="s">
        <v>91</v>
      </c>
      <c r="C6" s="6"/>
      <c r="D6" s="6"/>
      <c r="E6" s="6"/>
      <c r="F6" s="5">
        <f>SUM(F3:F5)</f>
        <v>32888.8888888889</v>
      </c>
      <c r="G6" s="4"/>
    </row>
    <row r="7" ht="32" customHeight="1" spans="1:7">
      <c r="A7" s="3">
        <v>7</v>
      </c>
      <c r="B7" s="6" t="s">
        <v>92</v>
      </c>
      <c r="C7" s="6"/>
      <c r="D7" s="6"/>
      <c r="E7" s="6"/>
      <c r="F7" s="6">
        <v>32800</v>
      </c>
      <c r="G7" s="7"/>
    </row>
    <row r="9" spans="2:5">
      <c r="B9" s="1" t="s">
        <v>93</v>
      </c>
      <c r="E9" s="1" t="s">
        <v>94</v>
      </c>
    </row>
    <row r="12" spans="2:5">
      <c r="B12" s="1" t="s">
        <v>95</v>
      </c>
      <c r="E12" s="1" t="s">
        <v>95</v>
      </c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Sure</dc:creator>
  <cp:lastModifiedBy>张磊</cp:lastModifiedBy>
  <dcterms:created xsi:type="dcterms:W3CDTF">2021-10-02T06:09:00Z</dcterms:created>
  <dcterms:modified xsi:type="dcterms:W3CDTF">2022-07-15T04:53:03Z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849888D4380B42C2B88DAAEFA7F185DB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eyJoZGlkIjoiOTU5ODVjMzY1NDUzNDgwZGY2YzYwODFiZTllZWE4ZDQifQ==</vt:lpwstr>
  </property>
</Properties>
</file>