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进度款费用计算明细表（第1次）" sheetId="9" r:id="rId1"/>
  </sheets>
  <definedNames>
    <definedName name="_xlnm.Print_Area" localSheetId="0">'进度款费用计算明细表（第1次）'!$A$1:$Q$17</definedName>
  </definedNames>
  <calcPr calcId="144525"/>
</workbook>
</file>

<file path=xl/sharedStrings.xml><?xml version="1.0" encoding="utf-8"?>
<sst xmlns="http://schemas.openxmlformats.org/spreadsheetml/2006/main" count="68" uniqueCount="52">
  <si>
    <t>宜阳山水文苑项目消防灯具供货及安装工程第1次进度款费用计算明细表</t>
  </si>
  <si>
    <t>序号</t>
  </si>
  <si>
    <t>分项名称</t>
  </si>
  <si>
    <t>项目特征描述</t>
  </si>
  <si>
    <t>计量
单位</t>
  </si>
  <si>
    <t>暂定/固定合同价
(元)</t>
  </si>
  <si>
    <t>合同总工程量</t>
  </si>
  <si>
    <t>合同单价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</si>
  <si>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</si>
  <si>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</si>
  <si>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</si>
  <si>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</si>
  <si>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</si>
  <si>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</si>
  <si>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</si>
  <si>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</si>
  <si>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累计应付工程量</t>
  </si>
  <si>
    <t>合同节点比例</t>
  </si>
  <si>
    <t>累计应付款</t>
  </si>
  <si>
    <t>应申请总金额</t>
  </si>
  <si>
    <t>累计申请比例</t>
  </si>
  <si>
    <t>宜阳山水文苑项目人防设备供货及安装工程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</si>
  <si>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</si>
  <si>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</si>
  <si>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</si>
  <si>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</si>
  <si>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</si>
  <si>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</si>
  <si>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</si>
  <si>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</si>
  <si>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</si>
  <si>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</si>
  <si>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</si>
  <si>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</si>
  <si>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灯具</t>
  </si>
  <si>
    <t>ZC-BLZC- 1LROEI1W-A2T1A
[壁装单面疏散出口]</t>
  </si>
  <si>
    <t>套</t>
  </si>
  <si>
    <t>ZC-BLZC- 1LROEI1W-A2T1A
[壁装单面安全出口]</t>
  </si>
  <si>
    <t>ZC-BLZC- 1LROEI1W-A2T1A
[壁装单面双向]</t>
  </si>
  <si>
    <t>ZC-BLZC-2LREⅠ 1W-A2T1A
[双面吊装单向 ]</t>
  </si>
  <si>
    <t>ZC-ZFZC-E5W-
A2SB1
[5W自电壁装照明灯]</t>
  </si>
  <si>
    <t>ZC-ZFZC-E7W-
A2SX1
[7W雷达感应吸顶照明灯]</t>
  </si>
  <si>
    <t>ZC-BLZC- 1LROEI1W-A2T1A
[壁装单面楼层]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</si>
  <si>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</si>
  <si>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</si>
  <si>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</si>
  <si>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</si>
  <si>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</si>
  <si>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>现场驻场成本负责人：</t>
  </si>
  <si>
    <t>日期：</t>
  </si>
  <si>
    <t xml:space="preserve">施工单位：                                                                                                            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</si>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</sst>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204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0" fontId="9" fillId="0" borderId="1" xfId="0" applyNumberFormat="1" applyFont="1" applyFill="1" applyBorder="1" applyAlignment="1">
      <alignment horizontal="center" vertical="center" wrapText="1"/>
    </xf>
    <xf numFmtId="10" fontId="10" fillId="0" borderId="1" xfId="1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10" fillId="0" borderId="1" xfId="1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0" fontId="13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1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176" fontId="10" fillId="5" borderId="1" xfId="11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76" fontId="13" fillId="0" borderId="0" xfId="11" applyNumberFormat="1" applyFont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76" fontId="9" fillId="0" borderId="0" xfId="11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76" fontId="9" fillId="0" borderId="0" xfId="11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view="pageBreakPreview" zoomScaleNormal="115" workbookViewId="0">
      <pane xSplit="7" ySplit="4" topLeftCell="H5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3.5"/>
  <cols>
    <col min="1" max="1" width="3.875" style="2" customWidth="1"/>
    <col min="2" max="2" width="14.875" style="2" customWidth="1"/>
    <col min="3" max="3" width="22.875" style="2" customWidth="1"/>
    <col min="4" max="4" width="5" style="2" customWidth="1"/>
    <col min="5" max="5" width="12.5" style="2" customWidth="1"/>
    <col min="6" max="6" width="11.5" style="2" customWidth="1"/>
    <col min="7" max="7" width="12" style="2" customWidth="1"/>
    <col min="8" max="8" width="12.875" style="3" customWidth="1"/>
    <col min="9" max="9" width="12.75" style="2" customWidth="1"/>
    <col min="10" max="10" width="11.875" style="2" customWidth="1"/>
    <col min="11" max="11" width="10.875" style="2" customWidth="1"/>
    <col min="12" max="12" width="11.125" style="2" customWidth="1"/>
    <col min="13" max="13" width="11.75" style="4" customWidth="1"/>
    <col min="14" max="14" width="12" style="3" customWidth="1"/>
    <col min="15" max="15" width="13.375" style="2" customWidth="1"/>
    <col min="16" max="16" width="11.375" style="2" customWidth="1"/>
    <col min="17" max="17" width="15.5" style="2" hidden="1" customWidth="1"/>
    <col min="18" max="16384" width="9" style="2"/>
  </cols>
  <sheetData>
    <row r="1" ht="27" customHeight="1" spans="1:17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35"/>
      <c r="N1" s="7"/>
      <c r="O1" s="6"/>
      <c r="P1" s="6"/>
      <c r="Q1" s="6"/>
    </row>
    <row r="2" ht="18.95" customHeight="1" spans="1:1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8"/>
      <c r="J2" s="8" t="s">
        <v>9</v>
      </c>
      <c r="K2" s="8"/>
      <c r="L2" s="8"/>
      <c r="M2" s="36" t="s">
        <v>10</v>
      </c>
      <c r="N2" s="10"/>
      <c r="O2" s="8" t="s">
        <v>11</v>
      </c>
      <c r="P2" s="8" t="s">
        <v>12</v>
      </c>
      <c r="Q2" s="8" t="s">
        <v>13</v>
      </c>
    </row>
    <row r="3" ht="34" customHeight="1" spans="1:17">
      <c r="A3" s="8"/>
      <c r="B3" s="8"/>
      <c r="C3" s="11"/>
      <c r="D3" s="11"/>
      <c r="E3" s="8"/>
      <c r="F3" s="8"/>
      <c r="G3" s="8"/>
      <c r="H3" s="10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36" t="s">
        <v>19</v>
      </c>
      <c r="N3" s="10" t="s">
        <v>20</v>
      </c>
      <c r="O3" s="8"/>
      <c r="P3" s="8"/>
      <c r="Q3" s="8"/>
    </row>
    <row r="4" ht="24" customHeight="1" spans="1:17">
      <c r="A4" s="12"/>
      <c r="B4" s="13" t="s">
        <v>21</v>
      </c>
      <c r="C4" s="14"/>
      <c r="D4" s="15"/>
      <c r="E4" s="16" t="s">
        <v>22</v>
      </c>
      <c r="F4" s="17" t="s">
        <v>23</v>
      </c>
      <c r="G4" s="17" t="s">
        <v>23</v>
      </c>
      <c r="H4" s="16" t="s">
        <v>24</v>
      </c>
      <c r="I4" s="37" t="s">
        <v>25</v>
      </c>
      <c r="J4" s="16" t="s">
        <v>26</v>
      </c>
      <c r="K4" s="38" t="s">
        <v>27</v>
      </c>
      <c r="L4" s="37" t="s">
        <v>28</v>
      </c>
      <c r="M4" s="39" t="s">
        <v>29</v>
      </c>
      <c r="N4" s="40" t="s">
        <v>30</v>
      </c>
      <c r="O4" s="37" t="s">
        <v>31</v>
      </c>
      <c r="P4" s="37" t="s">
        <v>32</v>
      </c>
      <c r="Q4" s="60" t="s">
        <v>33</v>
      </c>
    </row>
    <row r="5" ht="45" customHeight="1" spans="1:19">
      <c r="A5" s="18">
        <v>1</v>
      </c>
      <c r="B5" s="19" t="s">
        <v>34</v>
      </c>
      <c r="C5" s="19" t="s">
        <v>35</v>
      </c>
      <c r="D5" s="19" t="s">
        <v>36</v>
      </c>
      <c r="E5" s="20">
        <v>28268</v>
      </c>
      <c r="F5" s="20">
        <v>382</v>
      </c>
      <c r="G5" s="20">
        <v>74</v>
      </c>
      <c r="H5" s="21">
        <v>0</v>
      </c>
      <c r="I5" s="41">
        <v>0</v>
      </c>
      <c r="J5" s="41">
        <f>F5</f>
        <v>382</v>
      </c>
      <c r="K5" s="42">
        <v>0.6</v>
      </c>
      <c r="L5" s="41">
        <f>J5*G5*K5</f>
        <v>16960.8</v>
      </c>
      <c r="M5" s="41"/>
      <c r="N5" s="43"/>
      <c r="O5" s="41"/>
      <c r="P5" s="41"/>
      <c r="Q5" s="61"/>
      <c r="S5" s="62"/>
    </row>
    <row r="6" ht="45" customHeight="1" outlineLevel="1" spans="1:19">
      <c r="A6" s="18">
        <v>2</v>
      </c>
      <c r="B6" s="19" t="s">
        <v>34</v>
      </c>
      <c r="C6" s="19" t="s">
        <v>37</v>
      </c>
      <c r="D6" s="19" t="s">
        <v>36</v>
      </c>
      <c r="E6" s="20">
        <v>148</v>
      </c>
      <c r="F6" s="20">
        <v>2</v>
      </c>
      <c r="G6" s="20">
        <v>74</v>
      </c>
      <c r="H6" s="22">
        <v>0</v>
      </c>
      <c r="I6" s="44">
        <v>0</v>
      </c>
      <c r="J6" s="41">
        <f t="shared" ref="J6:J12" si="0">F6</f>
        <v>2</v>
      </c>
      <c r="K6" s="42">
        <v>0.6</v>
      </c>
      <c r="L6" s="41">
        <f t="shared" ref="L6:L12" si="1">J6*G6*K6</f>
        <v>88.8</v>
      </c>
      <c r="M6" s="45"/>
      <c r="N6" s="43"/>
      <c r="O6" s="42"/>
      <c r="P6" s="41"/>
      <c r="Q6" s="51"/>
      <c r="S6" s="62"/>
    </row>
    <row r="7" ht="45" customHeight="1" outlineLevel="1" spans="1:19">
      <c r="A7" s="18">
        <v>3</v>
      </c>
      <c r="B7" s="19" t="s">
        <v>34</v>
      </c>
      <c r="C7" s="19" t="s">
        <v>38</v>
      </c>
      <c r="D7" s="19" t="s">
        <v>36</v>
      </c>
      <c r="E7" s="20">
        <v>29526</v>
      </c>
      <c r="F7" s="20">
        <v>399</v>
      </c>
      <c r="G7" s="20">
        <v>74</v>
      </c>
      <c r="H7" s="22">
        <v>0</v>
      </c>
      <c r="I7" s="44">
        <v>0</v>
      </c>
      <c r="J7" s="41">
        <f t="shared" si="0"/>
        <v>399</v>
      </c>
      <c r="K7" s="42">
        <v>0.6</v>
      </c>
      <c r="L7" s="41">
        <f t="shared" si="1"/>
        <v>17715.6</v>
      </c>
      <c r="M7" s="45"/>
      <c r="N7" s="43"/>
      <c r="O7" s="46"/>
      <c r="P7" s="41"/>
      <c r="Q7" s="51"/>
      <c r="S7" s="62"/>
    </row>
    <row r="8" ht="45" customHeight="1" outlineLevel="1" spans="1:19">
      <c r="A8" s="18">
        <v>4</v>
      </c>
      <c r="B8" s="19" t="s">
        <v>34</v>
      </c>
      <c r="C8" s="19" t="s">
        <v>39</v>
      </c>
      <c r="D8" s="19" t="s">
        <v>36</v>
      </c>
      <c r="E8" s="20">
        <v>320</v>
      </c>
      <c r="F8" s="20">
        <v>4</v>
      </c>
      <c r="G8" s="20">
        <v>80</v>
      </c>
      <c r="H8" s="22">
        <v>0</v>
      </c>
      <c r="I8" s="44">
        <v>0</v>
      </c>
      <c r="J8" s="41">
        <f t="shared" si="0"/>
        <v>4</v>
      </c>
      <c r="K8" s="42">
        <v>0.6</v>
      </c>
      <c r="L8" s="41">
        <f t="shared" si="1"/>
        <v>192</v>
      </c>
      <c r="M8" s="45"/>
      <c r="N8" s="43"/>
      <c r="O8" s="42"/>
      <c r="P8" s="41"/>
      <c r="Q8" s="51"/>
      <c r="S8" s="62"/>
    </row>
    <row r="9" ht="45" customHeight="1" outlineLevel="1" spans="1:19">
      <c r="A9" s="18">
        <v>5</v>
      </c>
      <c r="B9" s="19" t="s">
        <v>34</v>
      </c>
      <c r="C9" s="19" t="s">
        <v>40</v>
      </c>
      <c r="D9" s="19" t="s">
        <v>36</v>
      </c>
      <c r="E9" s="20">
        <v>19920</v>
      </c>
      <c r="F9" s="20">
        <v>249</v>
      </c>
      <c r="G9" s="20">
        <v>80</v>
      </c>
      <c r="H9" s="22">
        <v>0</v>
      </c>
      <c r="I9" s="44">
        <v>0</v>
      </c>
      <c r="J9" s="41">
        <f t="shared" si="0"/>
        <v>249</v>
      </c>
      <c r="K9" s="42">
        <v>0.6</v>
      </c>
      <c r="L9" s="41">
        <f t="shared" si="1"/>
        <v>11952</v>
      </c>
      <c r="M9" s="45"/>
      <c r="N9" s="43"/>
      <c r="O9" s="46"/>
      <c r="P9" s="41"/>
      <c r="Q9" s="51"/>
      <c r="S9" s="62"/>
    </row>
    <row r="10" ht="45" customHeight="1" outlineLevel="1" spans="1:19">
      <c r="A10" s="18">
        <v>6</v>
      </c>
      <c r="B10" s="19" t="s">
        <v>34</v>
      </c>
      <c r="C10" s="19" t="s">
        <v>40</v>
      </c>
      <c r="D10" s="19" t="s">
        <v>36</v>
      </c>
      <c r="E10" s="20">
        <v>160</v>
      </c>
      <c r="F10" s="20">
        <v>2</v>
      </c>
      <c r="G10" s="20">
        <v>80</v>
      </c>
      <c r="H10" s="22">
        <v>0</v>
      </c>
      <c r="I10" s="44">
        <v>0</v>
      </c>
      <c r="J10" s="41">
        <f t="shared" si="0"/>
        <v>2</v>
      </c>
      <c r="K10" s="42">
        <v>0.6</v>
      </c>
      <c r="L10" s="41">
        <f t="shared" si="1"/>
        <v>96</v>
      </c>
      <c r="M10" s="45"/>
      <c r="N10" s="43"/>
      <c r="O10" s="42"/>
      <c r="P10" s="41"/>
      <c r="Q10" s="51"/>
      <c r="S10" s="62"/>
    </row>
    <row r="11" ht="45" customHeight="1" outlineLevel="1" spans="1:19">
      <c r="A11" s="18">
        <v>7</v>
      </c>
      <c r="B11" s="19" t="s">
        <v>34</v>
      </c>
      <c r="C11" s="23" t="s">
        <v>41</v>
      </c>
      <c r="D11" s="19" t="s">
        <v>36</v>
      </c>
      <c r="E11" s="20">
        <v>36380</v>
      </c>
      <c r="F11" s="20">
        <v>428</v>
      </c>
      <c r="G11" s="20">
        <v>85</v>
      </c>
      <c r="H11" s="22">
        <v>0</v>
      </c>
      <c r="I11" s="44">
        <v>0</v>
      </c>
      <c r="J11" s="41">
        <f t="shared" si="0"/>
        <v>428</v>
      </c>
      <c r="K11" s="42">
        <v>0.6</v>
      </c>
      <c r="L11" s="41">
        <f t="shared" si="1"/>
        <v>21828</v>
      </c>
      <c r="M11" s="45"/>
      <c r="N11" s="43"/>
      <c r="O11" s="46"/>
      <c r="P11" s="41"/>
      <c r="Q11" s="51"/>
      <c r="S11" s="62"/>
    </row>
    <row r="12" ht="45" customHeight="1" outlineLevel="1" spans="1:19">
      <c r="A12" s="18">
        <v>8</v>
      </c>
      <c r="B12" s="19" t="s">
        <v>34</v>
      </c>
      <c r="C12" s="19" t="s">
        <v>42</v>
      </c>
      <c r="D12" s="19" t="s">
        <v>36</v>
      </c>
      <c r="E12" s="20">
        <v>10920</v>
      </c>
      <c r="F12" s="20">
        <v>140</v>
      </c>
      <c r="G12" s="20">
        <v>78</v>
      </c>
      <c r="H12" s="22">
        <v>0</v>
      </c>
      <c r="I12" s="44">
        <v>0</v>
      </c>
      <c r="J12" s="41">
        <f t="shared" si="0"/>
        <v>140</v>
      </c>
      <c r="K12" s="42">
        <v>0.6</v>
      </c>
      <c r="L12" s="41">
        <f t="shared" si="1"/>
        <v>6552</v>
      </c>
      <c r="M12" s="45"/>
      <c r="N12" s="43"/>
      <c r="O12" s="46"/>
      <c r="P12" s="41"/>
      <c r="Q12" s="51"/>
      <c r="S12" s="62"/>
    </row>
    <row r="13" s="1" customFormat="1" ht="45" customHeight="1" spans="1:17">
      <c r="A13" s="18">
        <v>9</v>
      </c>
      <c r="B13" s="24" t="s">
        <v>43</v>
      </c>
      <c r="C13" s="24"/>
      <c r="D13" s="24"/>
      <c r="E13" s="25">
        <f>SUM(E5:E12)</f>
        <v>125642</v>
      </c>
      <c r="F13" s="24"/>
      <c r="G13" s="26"/>
      <c r="H13" s="27">
        <f>H14</f>
        <v>0</v>
      </c>
      <c r="I13" s="25">
        <f>SUM(I5:I12)</f>
        <v>0</v>
      </c>
      <c r="J13" s="47"/>
      <c r="K13" s="48"/>
      <c r="L13" s="25">
        <f>SUM(L5:L12)</f>
        <v>75385.2</v>
      </c>
      <c r="M13" s="49">
        <f>L13-I13</f>
        <v>75385.2</v>
      </c>
      <c r="N13" s="50">
        <f>M13/E13</f>
        <v>0.6</v>
      </c>
      <c r="O13" s="47">
        <f>I13</f>
        <v>0</v>
      </c>
      <c r="P13" s="47">
        <v>0</v>
      </c>
      <c r="Q13" s="63"/>
    </row>
    <row r="14" ht="25" customHeight="1" spans="1:17">
      <c r="A14" s="28"/>
      <c r="B14" s="28" t="s">
        <v>44</v>
      </c>
      <c r="C14" s="28"/>
      <c r="D14" s="28"/>
      <c r="E14" s="28"/>
      <c r="F14" s="28"/>
      <c r="G14" s="28"/>
      <c r="H14" s="29"/>
      <c r="I14" s="51"/>
      <c r="J14" s="51"/>
      <c r="K14" s="51"/>
      <c r="L14" s="51"/>
      <c r="M14" s="51">
        <f>TRUNC(M13,0)</f>
        <v>75385</v>
      </c>
      <c r="N14" s="52"/>
      <c r="O14" s="51"/>
      <c r="P14" s="51"/>
      <c r="Q14" s="64" t="s">
        <v>45</v>
      </c>
    </row>
    <row r="15" ht="25" hidden="1" customHeight="1" spans="1:17">
      <c r="A15" s="30" t="s">
        <v>46</v>
      </c>
      <c r="B15" s="30"/>
      <c r="C15" s="30"/>
      <c r="D15" s="30"/>
      <c r="E15" s="30"/>
      <c r="F15" s="30"/>
      <c r="G15" s="30"/>
      <c r="H15" s="31"/>
      <c r="I15" s="30"/>
      <c r="J15" s="30"/>
      <c r="K15" s="30"/>
      <c r="L15" s="30"/>
      <c r="M15" s="53"/>
      <c r="N15" s="31"/>
      <c r="O15" s="30"/>
      <c r="P15" s="30"/>
      <c r="Q15" s="30"/>
    </row>
    <row r="16" ht="25" hidden="1" customHeight="1" spans="1:17">
      <c r="A16" s="30" t="s">
        <v>47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51" customHeight="1" spans="1:17">
      <c r="A17" s="32"/>
      <c r="B17" s="33" t="s">
        <v>48</v>
      </c>
      <c r="C17" s="33"/>
      <c r="D17" s="33"/>
      <c r="E17" s="33" t="s">
        <v>49</v>
      </c>
      <c r="F17" s="33"/>
      <c r="G17" s="33"/>
      <c r="H17" s="34"/>
      <c r="I17" s="54" t="s">
        <v>50</v>
      </c>
      <c r="J17" s="54"/>
      <c r="K17" s="54"/>
      <c r="L17" s="55"/>
      <c r="M17" s="56"/>
      <c r="N17" s="57" t="s">
        <v>51</v>
      </c>
      <c r="O17" s="58"/>
      <c r="P17" s="33"/>
      <c r="Q17" s="33"/>
    </row>
    <row r="18" ht="28.5" customHeight="1" spans="1:17">
      <c r="A18" s="32"/>
      <c r="B18" s="33"/>
      <c r="C18" s="33"/>
      <c r="D18" s="33"/>
      <c r="E18" s="33"/>
      <c r="F18" s="33"/>
      <c r="G18" s="33"/>
      <c r="H18" s="34"/>
      <c r="L18" s="33"/>
      <c r="M18" s="59"/>
      <c r="N18" s="34"/>
      <c r="O18" s="33"/>
      <c r="P18" s="33"/>
      <c r="Q18" s="33"/>
    </row>
  </sheetData>
  <sheetProtection formatCells="0" insertHyperlinks="0" autoFilter="0"/>
  <mergeCells count="21">
    <mergeCell ref="A1:Q1"/>
    <mergeCell ref="H2:I2"/>
    <mergeCell ref="J2:L2"/>
    <mergeCell ref="M2:N2"/>
    <mergeCell ref="B4:D4"/>
    <mergeCell ref="B14:G14"/>
    <mergeCell ref="A15:Q15"/>
    <mergeCell ref="A16:Q16"/>
    <mergeCell ref="I17:K17"/>
    <mergeCell ref="L17:M17"/>
    <mergeCell ref="N17:O17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</mergeCells>
  <pageMargins left="0.511805555555556" right="0.236111111111111" top="0.66875" bottom="0.511805555555556" header="0.5" footer="0.5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2022-07-20T07:53:04Z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