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8800" windowHeight="12540"/>
  </bookViews>
  <sheets>
    <sheet name="2资料存档目录" sheetId="1" r:id="rId1"/>
    <sheet name="3工程结算汇总表" sheetId="3" r:id="rId2"/>
    <sheet name="4、结算明细" sheetId="11" r:id="rId3"/>
  </sheets>
  <definedNames>
    <definedName name="_xlnm.Print_Area" localSheetId="0">'2资料存档目录'!$A$1:$F$18</definedName>
    <definedName name="_xlnm.Print_Area" localSheetId="1">'3工程结算汇总表'!$A$1:$H$34</definedName>
  </definedNames>
  <calcPr calcId="144525" fullPrecision="0"/>
</workbook>
</file>

<file path=xl/sharedStrings.xml><?xml version="1.0" encoding="utf-8"?>
<sst xmlns="http://schemas.openxmlformats.org/spreadsheetml/2006/main" count="128" uniqueCount="95">
  <si>
    <t>栾川山水文苑户外广告合同
结算资料存档目录</t>
  </si>
  <si>
    <t>序号</t>
  </si>
  <si>
    <t>名称</t>
  </si>
  <si>
    <t>份/页</t>
  </si>
  <si>
    <t>页码</t>
  </si>
  <si>
    <t>原件/复印件</t>
  </si>
  <si>
    <t>备注</t>
  </si>
  <si>
    <t>栾川山水文苑户外广告合同结算审批表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</si>
  <si>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</si>
  <si>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</si>
  <si>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</si>
  <si>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</si>
  <si>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</si>
  <si>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</si>
  <si>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</si>
  <si>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</si>
  <si>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</si>
  <si>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</si>
  <si>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</si>
  <si>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</si>
  <si>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</si>
  <si>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</si>
  <si>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</si>
  <si>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结算资料核对确认单</t>
  </si>
  <si>
    <t>第8页</t>
  </si>
  <si>
    <t>授权委托书</t>
  </si>
  <si>
    <t>第9页</t>
  </si>
  <si>
    <t>往来账目明细</t>
  </si>
  <si>
    <t>第10页</t>
  </si>
  <si>
    <t>竣工验收单</t>
  </si>
  <si>
    <t>1份4页</t>
  </si>
  <si>
    <t>第11页-14页</t>
  </si>
  <si>
    <t>上刊确认单及提前终止合同确认单</t>
  </si>
  <si>
    <t>1份2页</t>
  </si>
  <si>
    <t>第15页-16页</t>
  </si>
  <si>
    <t>约谈纪录</t>
  </si>
  <si>
    <t>1份3页</t>
  </si>
  <si>
    <t>第17-19页</t>
  </si>
  <si>
    <t>栾川山水文苑户外广告合同（含审批表）</t>
  </si>
  <si>
    <t>1份10页</t>
  </si>
  <si>
    <t>第20-29页</t>
  </si>
  <si>
    <t>复印件</t>
  </si>
  <si>
    <t>造价师：</t>
  </si>
  <si>
    <t>日期：</t>
  </si>
  <si>
    <t>栾川山水文苑户外广告合同结算汇总表</t>
  </si>
  <si>
    <t xml:space="preserve">合同编号：LCS1-YX-109                                合同金额：180000元 </t>
  </si>
  <si>
    <t>合同名称：栾川山水文苑户外广告合同</t>
  </si>
  <si>
    <t>甲    方：栾川县浩德颐康文旅有限公司</t>
  </si>
  <si>
    <t>乙    方：洛阳煜丰广告有限公司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</si>
  <si>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</si>
  <si>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</si>
  <si>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</si>
  <si>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</si>
  <si>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</si>
  <si>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</si>
  <si>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</si>
  <si>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</si>
  <si>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</si>
  <si>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</si>
  <si>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</si>
  <si>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</si>
  <si>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</si>
  <si>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</si>
  <si>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</si>
  <si>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</si>
  <si>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</si>
  <si>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</si>
  <si>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</si>
  <si>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</si>
  <si>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</si>
  <si>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</si>
  <si>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</si>
  <si>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</si>
  <si>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</si>
  <si>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</si>
  <si>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</si>
  <si>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</si>
  <si>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</si>
  <si>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</si>
  <si>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</si>
  <si>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</si>
  <si>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</si>
  <si>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</si>
  <si>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栾川山水文苑户外广告合同
结算价明细汇总表</t>
  </si>
  <si>
    <t>单位</t>
  </si>
  <si>
    <t>工程量</t>
  </si>
  <si>
    <t>综合单价</t>
  </si>
  <si>
    <t>工程造价（元）</t>
  </si>
  <si>
    <t>2021年12月7日-2022年7月7日</t>
  </si>
  <si>
    <t>月</t>
  </si>
  <si>
    <t>合同固定总18万/年</t>
  </si>
  <si>
    <t>费用扣减</t>
  </si>
  <si>
    <t>m2</t>
  </si>
  <si>
    <t>详见约谈记录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</si>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</sst>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&quot;元&quot;"/>
    <numFmt numFmtId="178" formatCode="0.00_ "/>
    <numFmt numFmtId="179" formatCode="[DBNum2][$RMB]General;[Red][DBNum2][$RMB]General"/>
  </numFmts>
  <fonts count="52"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2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25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2" borderId="2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17" borderId="29" applyNumberFormat="0" applyAlignment="0" applyProtection="0">
      <alignment vertical="center"/>
    </xf>
    <xf numFmtId="0" fontId="33" fillId="17" borderId="24" applyNumberFormat="0" applyAlignment="0" applyProtection="0">
      <alignment vertical="center"/>
    </xf>
    <xf numFmtId="0" fontId="34" fillId="18" borderId="30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9" fillId="6" borderId="33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9" fillId="6" borderId="33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9" fillId="6" borderId="25" applyNumberFormat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1" fillId="44" borderId="34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41" fillId="44" borderId="3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39" applyNumberFormat="0" applyFill="0" applyAlignment="0" applyProtection="0">
      <alignment vertical="center"/>
    </xf>
    <xf numFmtId="0" fontId="50" fillId="0" borderId="39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51" fillId="42" borderId="25" applyNumberFormat="0" applyAlignment="0" applyProtection="0">
      <alignment vertical="center"/>
    </xf>
    <xf numFmtId="0" fontId="51" fillId="42" borderId="25" applyNumberFormat="0" applyAlignment="0" applyProtection="0">
      <alignment vertical="center"/>
    </xf>
    <xf numFmtId="0" fontId="0" fillId="54" borderId="40" applyNumberFormat="0" applyFont="0" applyAlignment="0" applyProtection="0">
      <alignment vertical="center"/>
    </xf>
    <xf numFmtId="0" fontId="0" fillId="54" borderId="40" applyNumberFormat="0" applyFont="0" applyAlignment="0" applyProtection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139" applyFont="1" applyFill="1" applyAlignment="1">
      <alignment horizontal="center" vertical="center" wrapText="1"/>
    </xf>
    <xf numFmtId="0" fontId="0" fillId="0" borderId="1" xfId="139" applyFont="1" applyFill="1" applyBorder="1" applyAlignment="1">
      <alignment horizontal="center" vertical="center"/>
    </xf>
    <xf numFmtId="0" fontId="0" fillId="0" borderId="1" xfId="139" applyFont="1" applyFill="1" applyBorder="1" applyAlignment="1">
      <alignment horizontal="center" vertical="center" wrapText="1"/>
    </xf>
    <xf numFmtId="0" fontId="2" fillId="0" borderId="1" xfId="139" applyFont="1" applyFill="1" applyBorder="1" applyAlignment="1">
      <alignment horizontal="center" vertical="center"/>
    </xf>
    <xf numFmtId="31" fontId="1" fillId="0" borderId="1" xfId="139" applyNumberFormat="1" applyFont="1" applyFill="1" applyBorder="1" applyAlignment="1">
      <alignment horizontal="left" vertical="center" wrapText="1"/>
    </xf>
    <xf numFmtId="0" fontId="1" fillId="0" borderId="1" xfId="139" applyFont="1" applyFill="1" applyBorder="1" applyAlignment="1">
      <alignment horizontal="center" vertical="center" wrapText="1"/>
    </xf>
    <xf numFmtId="178" fontId="1" fillId="0" borderId="1" xfId="139" applyNumberFormat="1" applyFont="1" applyFill="1" applyBorder="1" applyAlignment="1">
      <alignment vertical="center" wrapText="1"/>
    </xf>
    <xf numFmtId="176" fontId="1" fillId="0" borderId="1" xfId="139" applyNumberFormat="1" applyFont="1" applyFill="1" applyBorder="1" applyAlignment="1">
      <alignment horizontal="center" vertical="center" wrapText="1"/>
    </xf>
    <xf numFmtId="0" fontId="1" fillId="0" borderId="1" xfId="139" applyFont="1" applyFill="1" applyBorder="1" applyAlignment="1">
      <alignment vertical="center" wrapText="1"/>
    </xf>
    <xf numFmtId="176" fontId="1" fillId="0" borderId="1" xfId="139" applyNumberFormat="1" applyFont="1" applyFill="1" applyBorder="1" applyAlignment="1">
      <alignment horizontal="center" vertical="center"/>
    </xf>
    <xf numFmtId="0" fontId="0" fillId="0" borderId="1" xfId="139" applyFont="1" applyFill="1" applyBorder="1" applyAlignment="1">
      <alignment horizontal="left" vertical="center" wrapText="1"/>
    </xf>
    <xf numFmtId="0" fontId="0" fillId="0" borderId="1" xfId="139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 vertical="top" wrapText="1"/>
    </xf>
    <xf numFmtId="178" fontId="8" fillId="0" borderId="7" xfId="0" applyNumberFormat="1" applyFont="1" applyBorder="1" applyAlignment="1">
      <alignment horizontal="justify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top" wrapText="1"/>
    </xf>
    <xf numFmtId="0" fontId="7" fillId="0" borderId="11" xfId="0" applyFont="1" applyBorder="1" applyAlignment="1">
      <alignment horizontal="justify" vertical="top" wrapText="1"/>
    </xf>
    <xf numFmtId="177" fontId="8" fillId="0" borderId="3" xfId="0" applyNumberFormat="1" applyFont="1" applyBorder="1" applyAlignment="1">
      <alignment horizontal="justify" vertical="top" wrapText="1"/>
    </xf>
    <xf numFmtId="177" fontId="8" fillId="0" borderId="4" xfId="0" applyNumberFormat="1" applyFont="1" applyBorder="1" applyAlignment="1">
      <alignment horizontal="justify" vertical="top" wrapText="1"/>
    </xf>
    <xf numFmtId="177" fontId="8" fillId="0" borderId="5" xfId="0" applyNumberFormat="1" applyFont="1" applyBorder="1" applyAlignment="1">
      <alignment horizontal="justify" vertical="top" wrapText="1"/>
    </xf>
    <xf numFmtId="0" fontId="7" fillId="0" borderId="12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justify" vertical="top" wrapText="1"/>
    </xf>
    <xf numFmtId="179" fontId="5" fillId="0" borderId="3" xfId="0" applyNumberFormat="1" applyFont="1" applyBorder="1" applyAlignment="1">
      <alignment horizontal="left" vertical="top" wrapText="1"/>
    </xf>
    <xf numFmtId="179" fontId="5" fillId="0" borderId="4" xfId="0" applyNumberFormat="1" applyFont="1" applyBorder="1" applyAlignment="1">
      <alignment horizontal="left" vertical="top" wrapText="1"/>
    </xf>
    <xf numFmtId="179" fontId="5" fillId="0" borderId="5" xfId="0" applyNumberFormat="1" applyFont="1" applyBorder="1" applyAlignment="1">
      <alignment horizontal="left" vertical="top" wrapText="1"/>
    </xf>
    <xf numFmtId="0" fontId="7" fillId="0" borderId="9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4" fillId="0" borderId="16" xfId="41" applyFont="1" applyFill="1" applyBorder="1" applyAlignment="1">
      <alignment horizontal="center" vertical="center" wrapText="1"/>
    </xf>
    <xf numFmtId="0" fontId="14" fillId="0" borderId="17" xfId="41" applyFont="1" applyFill="1" applyBorder="1" applyAlignment="1">
      <alignment vertical="center" wrapText="1"/>
    </xf>
    <xf numFmtId="0" fontId="14" fillId="0" borderId="17" xfId="41" applyFont="1" applyFill="1" applyBorder="1" applyAlignment="1">
      <alignment horizontal="center" vertical="center" wrapText="1"/>
    </xf>
    <xf numFmtId="0" fontId="14" fillId="0" borderId="18" xfId="4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0" fillId="0" borderId="19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1" fillId="0" borderId="0" xfId="0" applyFont="1" applyFill="1" applyBorder="1" applyAlignment="1">
      <alignment vertical="center" wrapText="1"/>
    </xf>
  </cellXfs>
  <cellStyles count="14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2 2 2" xfId="61"/>
    <cellStyle name="适中 2" xfId="62"/>
    <cellStyle name="40% - 强调文字颜色 6" xfId="63" builtinId="51"/>
    <cellStyle name="60% - 强调文字颜色 6" xfId="64" builtinId="52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N6" sqref="N6"/>
    </sheetView>
  </sheetViews>
  <sheetFormatPr defaultColWidth="9" defaultRowHeight="14.25"/>
  <cols>
    <col min="1" max="1" width="7.25" style="59" customWidth="1"/>
    <col min="2" max="2" width="45.25" style="60" customWidth="1"/>
    <col min="3" max="3" width="8.9" style="59" customWidth="1"/>
    <col min="4" max="4" width="9.625" style="59" customWidth="1"/>
    <col min="5" max="5" width="11" style="60" customWidth="1"/>
    <col min="6" max="6" width="10" style="61" customWidth="1"/>
    <col min="7" max="7" width="8.5" style="60" customWidth="1"/>
    <col min="8" max="12" width="9" style="60"/>
  </cols>
  <sheetData>
    <row r="1" ht="102" customHeight="1" spans="1:9">
      <c r="A1" s="62" t="s">
        <v>0</v>
      </c>
      <c r="B1" s="62"/>
      <c r="C1" s="62"/>
      <c r="D1" s="62"/>
      <c r="E1" s="62"/>
      <c r="F1" s="62"/>
      <c r="G1" s="63"/>
      <c r="H1" s="63"/>
      <c r="I1" s="63"/>
    </row>
    <row r="2" ht="30.75" customHeight="1" spans="1:6">
      <c r="A2" s="64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</row>
    <row r="3" s="55" customFormat="1" ht="36" customHeight="1" spans="1:12">
      <c r="A3" s="67">
        <v>1</v>
      </c>
      <c r="B3" s="68" t="s">
        <v>7</v>
      </c>
      <c r="C3" s="69" t="s">
        <v>8</v>
      </c>
      <c r="D3" s="69" t="s">
        <v>9</v>
      </c>
      <c r="E3" s="68" t="s">
        <v>10</v>
      </c>
      <c r="F3" s="70"/>
      <c r="G3" s="71"/>
      <c r="H3" s="71"/>
      <c r="I3" s="71"/>
      <c r="J3" s="71"/>
      <c r="K3" s="71"/>
      <c r="L3" s="71"/>
    </row>
    <row r="4" s="55" customFormat="1" ht="27" customHeight="1" spans="1:12">
      <c r="A4" s="67">
        <v>2</v>
      </c>
      <c r="B4" s="68" t="s">
        <v>11</v>
      </c>
      <c r="C4" s="69" t="s">
        <v>8</v>
      </c>
      <c r="D4" s="69" t="s">
        <v>12</v>
      </c>
      <c r="E4" s="68" t="s">
        <v>10</v>
      </c>
      <c r="F4" s="70"/>
      <c r="G4" s="71"/>
      <c r="H4" s="71"/>
      <c r="I4" s="71"/>
      <c r="J4" s="71"/>
      <c r="K4" s="71"/>
      <c r="L4" s="71"/>
    </row>
    <row r="5" s="55" customFormat="1" ht="27" customHeight="1" spans="1:12">
      <c r="A5" s="67">
        <v>3</v>
      </c>
      <c r="B5" s="68" t="s">
        <v>13</v>
      </c>
      <c r="C5" s="69" t="s">
        <v>8</v>
      </c>
      <c r="D5" s="69" t="s">
        <v>14</v>
      </c>
      <c r="E5" s="68" t="s">
        <v>10</v>
      </c>
      <c r="F5" s="70"/>
      <c r="G5" s="71"/>
      <c r="H5" s="71"/>
      <c r="I5" s="71"/>
      <c r="J5" s="71"/>
      <c r="K5" s="71"/>
      <c r="L5" s="71"/>
    </row>
    <row r="6" s="55" customFormat="1" ht="27" customHeight="1" spans="1:12">
      <c r="A6" s="67">
        <v>4</v>
      </c>
      <c r="B6" s="68" t="s">
        <v>15</v>
      </c>
      <c r="C6" s="69" t="s">
        <v>8</v>
      </c>
      <c r="D6" s="69" t="s">
        <v>16</v>
      </c>
      <c r="E6" s="68" t="s">
        <v>10</v>
      </c>
      <c r="F6" s="70"/>
      <c r="G6" s="71"/>
      <c r="H6" s="71"/>
      <c r="I6" s="71"/>
      <c r="J6" s="71"/>
      <c r="K6" s="71"/>
      <c r="L6" s="71"/>
    </row>
    <row r="7" s="55" customFormat="1" ht="27" customHeight="1" spans="1:12">
      <c r="A7" s="67">
        <v>5</v>
      </c>
      <c r="B7" s="68" t="s">
        <v>17</v>
      </c>
      <c r="C7" s="69" t="s">
        <v>8</v>
      </c>
      <c r="D7" s="69" t="s">
        <v>18</v>
      </c>
      <c r="E7" s="68" t="s">
        <v>10</v>
      </c>
      <c r="F7" s="70"/>
      <c r="G7" s="71"/>
      <c r="H7" s="71"/>
      <c r="I7" s="71"/>
      <c r="J7" s="71"/>
      <c r="K7" s="71"/>
      <c r="L7" s="71"/>
    </row>
    <row r="8" s="55" customFormat="1" ht="32" customHeight="1" spans="1:12">
      <c r="A8" s="67">
        <v>6</v>
      </c>
      <c r="B8" s="68" t="s">
        <v>19</v>
      </c>
      <c r="C8" s="69" t="s">
        <v>8</v>
      </c>
      <c r="D8" s="69" t="s">
        <v>20</v>
      </c>
      <c r="E8" s="68" t="s">
        <v>10</v>
      </c>
      <c r="F8" s="70"/>
      <c r="G8" s="72"/>
      <c r="H8" s="71"/>
      <c r="I8" s="71"/>
      <c r="J8" s="71"/>
      <c r="K8" s="71"/>
      <c r="L8" s="71"/>
    </row>
    <row r="9" s="55" customFormat="1" ht="32" customHeight="1" spans="1:12">
      <c r="A9" s="67">
        <v>7</v>
      </c>
      <c r="B9" s="68" t="s">
        <v>21</v>
      </c>
      <c r="C9" s="69" t="s">
        <v>8</v>
      </c>
      <c r="D9" s="69" t="s">
        <v>22</v>
      </c>
      <c r="E9" s="68" t="s">
        <v>10</v>
      </c>
      <c r="F9" s="70"/>
      <c r="G9" s="72"/>
      <c r="H9" s="71"/>
      <c r="I9" s="71"/>
      <c r="J9" s="71"/>
      <c r="K9" s="71"/>
      <c r="L9" s="71"/>
    </row>
    <row r="10" s="55" customFormat="1" ht="32" customHeight="1" spans="1:12">
      <c r="A10" s="67">
        <v>8</v>
      </c>
      <c r="B10" s="68" t="s">
        <v>23</v>
      </c>
      <c r="C10" s="69" t="s">
        <v>8</v>
      </c>
      <c r="D10" s="69" t="s">
        <v>24</v>
      </c>
      <c r="E10" s="68" t="s">
        <v>10</v>
      </c>
      <c r="F10" s="70"/>
      <c r="G10" s="72"/>
      <c r="H10" s="71"/>
      <c r="I10" s="71"/>
      <c r="J10" s="71"/>
      <c r="K10" s="71"/>
      <c r="L10" s="71"/>
    </row>
    <row r="11" s="56" customFormat="1" ht="32" customHeight="1" spans="1:12">
      <c r="A11" s="67">
        <v>9</v>
      </c>
      <c r="B11" s="68" t="s">
        <v>25</v>
      </c>
      <c r="C11" s="69" t="s">
        <v>8</v>
      </c>
      <c r="D11" s="69" t="s">
        <v>26</v>
      </c>
      <c r="E11" s="68" t="s">
        <v>10</v>
      </c>
      <c r="F11" s="70"/>
      <c r="G11" s="73"/>
      <c r="H11" s="74"/>
      <c r="I11" s="83"/>
      <c r="J11" s="83"/>
      <c r="K11" s="83"/>
      <c r="L11" s="83"/>
    </row>
    <row r="12" s="57" customFormat="1" ht="33" customHeight="1" spans="1:12">
      <c r="A12" s="67">
        <v>10</v>
      </c>
      <c r="B12" s="68" t="s">
        <v>27</v>
      </c>
      <c r="C12" s="69" t="s">
        <v>8</v>
      </c>
      <c r="D12" s="69" t="s">
        <v>28</v>
      </c>
      <c r="E12" s="68" t="s">
        <v>10</v>
      </c>
      <c r="F12" s="70"/>
      <c r="G12" s="73"/>
      <c r="H12" s="74"/>
      <c r="I12" s="74"/>
      <c r="J12" s="74"/>
      <c r="K12" s="74"/>
      <c r="L12" s="74"/>
    </row>
    <row r="13" s="58" customFormat="1" ht="33" customHeight="1" spans="1:12">
      <c r="A13" s="67">
        <v>11</v>
      </c>
      <c r="B13" s="68" t="s">
        <v>29</v>
      </c>
      <c r="C13" s="69" t="s">
        <v>30</v>
      </c>
      <c r="D13" s="69" t="s">
        <v>31</v>
      </c>
      <c r="E13" s="68" t="s">
        <v>10</v>
      </c>
      <c r="F13" s="70"/>
      <c r="G13" s="75"/>
      <c r="H13" s="76"/>
      <c r="I13" s="76"/>
      <c r="J13" s="76"/>
      <c r="K13" s="76"/>
      <c r="L13" s="76"/>
    </row>
    <row r="14" s="58" customFormat="1" ht="33" customHeight="1" spans="1:12">
      <c r="A14" s="67">
        <v>12</v>
      </c>
      <c r="B14" s="68" t="s">
        <v>32</v>
      </c>
      <c r="C14" s="69" t="s">
        <v>33</v>
      </c>
      <c r="D14" s="69" t="s">
        <v>34</v>
      </c>
      <c r="E14" s="68" t="s">
        <v>10</v>
      </c>
      <c r="F14" s="70"/>
      <c r="G14" s="75"/>
      <c r="H14" s="76"/>
      <c r="I14" s="76"/>
      <c r="J14" s="76"/>
      <c r="K14" s="76"/>
      <c r="L14" s="76"/>
    </row>
    <row r="15" s="58" customFormat="1" ht="33" customHeight="1" spans="1:12">
      <c r="A15" s="67">
        <v>13</v>
      </c>
      <c r="B15" s="68" t="s">
        <v>35</v>
      </c>
      <c r="C15" s="69" t="s">
        <v>36</v>
      </c>
      <c r="D15" s="69" t="s">
        <v>37</v>
      </c>
      <c r="E15" s="68" t="s">
        <v>10</v>
      </c>
      <c r="F15" s="70"/>
      <c r="G15" s="75"/>
      <c r="H15" s="76"/>
      <c r="I15" s="76"/>
      <c r="J15" s="76"/>
      <c r="K15" s="76"/>
      <c r="L15" s="76"/>
    </row>
    <row r="16" s="55" customFormat="1" ht="32" customHeight="1" spans="1:12">
      <c r="A16" s="67">
        <v>14</v>
      </c>
      <c r="B16" s="68" t="s">
        <v>38</v>
      </c>
      <c r="C16" s="69" t="s">
        <v>39</v>
      </c>
      <c r="D16" s="69" t="s">
        <v>40</v>
      </c>
      <c r="E16" s="68" t="s">
        <v>41</v>
      </c>
      <c r="F16" s="70"/>
      <c r="G16" s="72"/>
      <c r="H16" s="71"/>
      <c r="I16" s="71"/>
      <c r="J16" s="71"/>
      <c r="K16" s="71"/>
      <c r="L16" s="71"/>
    </row>
    <row r="17" ht="34" customHeight="1" spans="1:6">
      <c r="A17" s="77" t="s">
        <v>42</v>
      </c>
      <c r="B17" s="78"/>
      <c r="C17" s="78" t="s">
        <v>43</v>
      </c>
      <c r="D17" s="78"/>
      <c r="E17" s="78"/>
      <c r="F17" s="79"/>
    </row>
    <row r="18" ht="34" customHeight="1" spans="1:6">
      <c r="A18" s="80"/>
      <c r="B18" s="81"/>
      <c r="C18" s="81"/>
      <c r="D18" s="81"/>
      <c r="E18" s="81"/>
      <c r="F18" s="82"/>
    </row>
    <row r="33" ht="43.5" customHeight="1"/>
  </sheetData>
  <mergeCells count="3">
    <mergeCell ref="A1:F1"/>
    <mergeCell ref="A17:B18"/>
    <mergeCell ref="C17:F18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B16" sqref="B16:C17"/>
    </sheetView>
  </sheetViews>
  <sheetFormatPr defaultColWidth="9" defaultRowHeight="14.25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19" t="s">
        <v>44</v>
      </c>
      <c r="B1" s="19"/>
      <c r="C1" s="19"/>
      <c r="D1" s="19"/>
      <c r="E1" s="19"/>
      <c r="F1" s="19"/>
      <c r="G1" s="19"/>
      <c r="H1" s="19"/>
    </row>
    <row r="2" ht="31.8" customHeight="1" spans="1:8">
      <c r="A2" s="20" t="s">
        <v>45</v>
      </c>
      <c r="B2" s="20"/>
      <c r="C2" s="20"/>
      <c r="D2" s="20"/>
      <c r="E2" s="20"/>
      <c r="F2" s="20"/>
      <c r="G2" s="20"/>
      <c r="H2" s="20"/>
    </row>
    <row r="3" ht="23.25" customHeight="1" spans="1:8">
      <c r="A3" s="20" t="s">
        <v>46</v>
      </c>
      <c r="B3" s="20"/>
      <c r="C3" s="20"/>
      <c r="D3" s="20"/>
      <c r="E3" s="20"/>
      <c r="F3" s="20"/>
      <c r="G3" s="20"/>
      <c r="H3" s="20"/>
    </row>
    <row r="4" ht="25.5" customHeight="1" spans="1:8">
      <c r="A4" s="20" t="s">
        <v>47</v>
      </c>
      <c r="B4" s="20"/>
      <c r="C4" s="20"/>
      <c r="D4" s="20"/>
      <c r="E4" s="20"/>
      <c r="F4" s="20"/>
      <c r="G4" s="20"/>
      <c r="H4" s="20"/>
    </row>
    <row r="5" ht="30" customHeight="1" spans="1:8">
      <c r="A5" s="21" t="s">
        <v>48</v>
      </c>
      <c r="B5" s="21"/>
      <c r="C5" s="21"/>
      <c r="D5" s="21"/>
      <c r="E5" s="21"/>
      <c r="F5" s="21"/>
      <c r="G5" s="21"/>
      <c r="H5" s="21"/>
    </row>
    <row r="6" ht="20.25" customHeight="1" spans="1:8">
      <c r="A6" s="22" t="s">
        <v>1</v>
      </c>
      <c r="B6" s="23" t="s">
        <v>49</v>
      </c>
      <c r="C6" s="24"/>
      <c r="D6" s="25"/>
      <c r="E6" s="25" t="s">
        <v>50</v>
      </c>
      <c r="F6" s="25" t="s">
        <v>51</v>
      </c>
      <c r="G6" s="25" t="s">
        <v>52</v>
      </c>
      <c r="H6" s="25" t="s">
        <v>53</v>
      </c>
    </row>
    <row r="7" ht="20.25" customHeight="1" spans="1:8">
      <c r="A7" s="26" t="s">
        <v>54</v>
      </c>
      <c r="B7" s="27" t="s">
        <v>55</v>
      </c>
      <c r="C7" s="28"/>
      <c r="D7" s="29"/>
      <c r="E7" s="30">
        <f>E8+E9+E10+E11</f>
        <v>0</v>
      </c>
      <c r="F7" s="30">
        <v>0</v>
      </c>
      <c r="G7" s="30">
        <f>G8+G9+G10+G11</f>
        <v>0</v>
      </c>
      <c r="H7" s="31">
        <f>H8+H11+H10+H12</f>
        <v>100000</v>
      </c>
    </row>
    <row r="8" ht="20.25" customHeight="1" spans="1:8">
      <c r="A8" s="32">
        <v>1.1</v>
      </c>
      <c r="B8" s="33" t="s">
        <v>56</v>
      </c>
      <c r="C8" s="34"/>
      <c r="D8" s="35"/>
      <c r="E8" s="30">
        <v>0</v>
      </c>
      <c r="F8" s="30">
        <v>0</v>
      </c>
      <c r="G8" s="30">
        <v>0</v>
      </c>
      <c r="H8" s="31">
        <f>'4、结算明细'!F3</f>
        <v>105000</v>
      </c>
    </row>
    <row r="9" ht="20.25" customHeight="1" spans="1:8">
      <c r="A9" s="32">
        <v>1.2</v>
      </c>
      <c r="B9" s="33" t="s">
        <v>57</v>
      </c>
      <c r="C9" s="34"/>
      <c r="D9" s="35"/>
      <c r="E9" s="30">
        <v>0</v>
      </c>
      <c r="F9" s="30">
        <v>0</v>
      </c>
      <c r="G9" s="30">
        <v>0</v>
      </c>
      <c r="H9" s="30"/>
    </row>
    <row r="10" ht="20.25" customHeight="1" spans="1:8">
      <c r="A10" s="32">
        <v>1.3</v>
      </c>
      <c r="B10" s="33" t="s">
        <v>58</v>
      </c>
      <c r="C10" s="34"/>
      <c r="D10" s="35"/>
      <c r="E10" s="30">
        <v>0</v>
      </c>
      <c r="F10" s="30">
        <v>0</v>
      </c>
      <c r="G10" s="30">
        <v>0</v>
      </c>
      <c r="H10" s="30"/>
    </row>
    <row r="11" ht="20.25" customHeight="1" spans="1:8">
      <c r="A11" s="32">
        <v>1.4</v>
      </c>
      <c r="B11" s="33" t="s">
        <v>59</v>
      </c>
      <c r="C11" s="34"/>
      <c r="D11" s="35"/>
      <c r="E11" s="30">
        <v>0</v>
      </c>
      <c r="F11" s="30">
        <v>0</v>
      </c>
      <c r="G11" s="30">
        <v>0</v>
      </c>
      <c r="H11" s="31">
        <f>'4、结算明细'!F4</f>
        <v>-5000</v>
      </c>
    </row>
    <row r="12" ht="20.25" customHeight="1" spans="1:8">
      <c r="A12" s="32">
        <v>1.5</v>
      </c>
      <c r="B12" s="33" t="s">
        <v>60</v>
      </c>
      <c r="C12" s="34"/>
      <c r="D12" s="35"/>
      <c r="E12" s="36"/>
      <c r="F12" s="37"/>
      <c r="G12" s="30"/>
      <c r="H12" s="31"/>
    </row>
    <row r="13" ht="20.25" customHeight="1" spans="1:8">
      <c r="A13" s="26" t="s">
        <v>61</v>
      </c>
      <c r="B13" s="27" t="s">
        <v>62</v>
      </c>
      <c r="C13" s="28"/>
      <c r="D13" s="29"/>
      <c r="E13" s="33">
        <v>0</v>
      </c>
      <c r="F13" s="35"/>
      <c r="G13" s="30">
        <v>0</v>
      </c>
      <c r="H13" s="30">
        <v>0</v>
      </c>
    </row>
    <row r="14" ht="20.25" customHeight="1" spans="1:8">
      <c r="A14" s="32">
        <v>2.1</v>
      </c>
      <c r="B14" s="33" t="s">
        <v>63</v>
      </c>
      <c r="C14" s="34"/>
      <c r="D14" s="35"/>
      <c r="E14" s="33">
        <v>0</v>
      </c>
      <c r="F14" s="35"/>
      <c r="G14" s="30">
        <v>0</v>
      </c>
      <c r="H14" s="30">
        <v>0</v>
      </c>
    </row>
    <row r="15" ht="20.25" customHeight="1" spans="1:8">
      <c r="A15" s="32">
        <v>2.2</v>
      </c>
      <c r="B15" s="33" t="s">
        <v>63</v>
      </c>
      <c r="C15" s="34"/>
      <c r="D15" s="35"/>
      <c r="E15" s="33">
        <v>0</v>
      </c>
      <c r="F15" s="35"/>
      <c r="G15" s="30">
        <v>0</v>
      </c>
      <c r="H15" s="30">
        <v>0</v>
      </c>
    </row>
    <row r="16" ht="20.25" customHeight="1" spans="1:8">
      <c r="A16" s="38" t="s">
        <v>64</v>
      </c>
      <c r="B16" s="39" t="s">
        <v>65</v>
      </c>
      <c r="C16" s="40"/>
      <c r="D16" s="30" t="s">
        <v>66</v>
      </c>
      <c r="E16" s="41">
        <f>H7</f>
        <v>100000</v>
      </c>
      <c r="F16" s="42"/>
      <c r="G16" s="42"/>
      <c r="H16" s="43"/>
    </row>
    <row r="17" ht="20.25" customHeight="1" spans="1:8">
      <c r="A17" s="26"/>
      <c r="B17" s="44"/>
      <c r="C17" s="45"/>
      <c r="D17" s="30" t="s">
        <v>67</v>
      </c>
      <c r="E17" s="46">
        <f>E16</f>
        <v>100000</v>
      </c>
      <c r="F17" s="47"/>
      <c r="G17" s="47"/>
      <c r="H17" s="48"/>
    </row>
    <row r="18" ht="20.25" customHeight="1" spans="1:8">
      <c r="A18" s="26" t="s">
        <v>68</v>
      </c>
      <c r="B18" s="27" t="s">
        <v>69</v>
      </c>
      <c r="C18" s="28"/>
      <c r="D18" s="29"/>
      <c r="E18" s="33">
        <v>0</v>
      </c>
      <c r="F18" s="34"/>
      <c r="G18" s="34"/>
      <c r="H18" s="35"/>
    </row>
    <row r="19" ht="20.25" customHeight="1" spans="1:8">
      <c r="A19" s="32">
        <v>4.1</v>
      </c>
      <c r="B19" s="33" t="s">
        <v>70</v>
      </c>
      <c r="C19" s="34"/>
      <c r="D19" s="35"/>
      <c r="E19" s="33">
        <v>0</v>
      </c>
      <c r="F19" s="34"/>
      <c r="G19" s="34"/>
      <c r="H19" s="35"/>
    </row>
    <row r="20" ht="20.25" customHeight="1" spans="1:8">
      <c r="A20" s="32">
        <v>4.2</v>
      </c>
      <c r="B20" s="33" t="s">
        <v>71</v>
      </c>
      <c r="C20" s="34"/>
      <c r="D20" s="35"/>
      <c r="E20" s="33">
        <v>0</v>
      </c>
      <c r="F20" s="34"/>
      <c r="G20" s="34"/>
      <c r="H20" s="35"/>
    </row>
    <row r="21" ht="20.25" customHeight="1" spans="1:8">
      <c r="A21" s="26" t="s">
        <v>72</v>
      </c>
      <c r="B21" s="27" t="s">
        <v>73</v>
      </c>
      <c r="C21" s="28"/>
      <c r="D21" s="29"/>
      <c r="E21" s="33">
        <v>0</v>
      </c>
      <c r="F21" s="34"/>
      <c r="G21" s="34"/>
      <c r="H21" s="35"/>
    </row>
    <row r="22" ht="20.25" customHeight="1" spans="1:8">
      <c r="A22" s="32">
        <v>5.1</v>
      </c>
      <c r="B22" s="33" t="s">
        <v>74</v>
      </c>
      <c r="C22" s="34"/>
      <c r="D22" s="35"/>
      <c r="E22" s="33" t="s">
        <v>75</v>
      </c>
      <c r="F22" s="34"/>
      <c r="G22" s="34"/>
      <c r="H22" s="35"/>
    </row>
    <row r="23" ht="20.25" customHeight="1" spans="1:8">
      <c r="A23" s="32">
        <v>5.2</v>
      </c>
      <c r="B23" s="33" t="s">
        <v>76</v>
      </c>
      <c r="C23" s="34"/>
      <c r="D23" s="35"/>
      <c r="E23" s="33" t="s">
        <v>75</v>
      </c>
      <c r="F23" s="34"/>
      <c r="G23" s="34"/>
      <c r="H23" s="35"/>
    </row>
    <row r="24" ht="20.25" customHeight="1" spans="1:8">
      <c r="A24" s="38" t="s">
        <v>77</v>
      </c>
      <c r="B24" s="49" t="s">
        <v>78</v>
      </c>
      <c r="C24" s="33" t="s">
        <v>66</v>
      </c>
      <c r="D24" s="35"/>
      <c r="E24" s="41">
        <f>E16</f>
        <v>100000</v>
      </c>
      <c r="F24" s="34"/>
      <c r="G24" s="34"/>
      <c r="H24" s="35"/>
    </row>
    <row r="25" ht="20.25" customHeight="1" spans="1:8">
      <c r="A25" s="26"/>
      <c r="B25" s="50"/>
      <c r="C25" s="33" t="s">
        <v>67</v>
      </c>
      <c r="D25" s="35"/>
      <c r="E25" s="46">
        <f>E17</f>
        <v>100000</v>
      </c>
      <c r="F25" s="47"/>
      <c r="G25" s="47"/>
      <c r="H25" s="48"/>
    </row>
    <row r="26" ht="20.25" customHeight="1" spans="1:8">
      <c r="A26" s="38" t="s">
        <v>79</v>
      </c>
      <c r="B26" s="49" t="s">
        <v>80</v>
      </c>
      <c r="C26" s="33" t="s">
        <v>66</v>
      </c>
      <c r="D26" s="35"/>
      <c r="E26" s="41">
        <f>E24</f>
        <v>100000</v>
      </c>
      <c r="F26" s="34"/>
      <c r="G26" s="34"/>
      <c r="H26" s="35"/>
    </row>
    <row r="27" ht="20.25" customHeight="1" spans="1:8">
      <c r="A27" s="26"/>
      <c r="B27" s="50"/>
      <c r="C27" s="33" t="s">
        <v>67</v>
      </c>
      <c r="D27" s="35"/>
      <c r="E27" s="46">
        <f>E17</f>
        <v>100000</v>
      </c>
      <c r="F27" s="47"/>
      <c r="G27" s="47"/>
      <c r="H27" s="48"/>
    </row>
    <row r="28" spans="1:8">
      <c r="A28" s="51"/>
      <c r="B28" s="51"/>
      <c r="C28" s="51"/>
      <c r="D28" s="51"/>
      <c r="E28" s="51"/>
      <c r="F28" s="51"/>
      <c r="G28" s="51"/>
      <c r="H28" s="51"/>
    </row>
    <row r="29" spans="1:8">
      <c r="A29" s="52" t="s">
        <v>81</v>
      </c>
      <c r="B29" s="52"/>
      <c r="C29" s="52"/>
      <c r="D29" s="52"/>
      <c r="E29" s="52"/>
      <c r="F29" s="52"/>
      <c r="G29" s="52"/>
      <c r="H29" s="52"/>
    </row>
    <row r="30" spans="1:1">
      <c r="A30" s="53"/>
    </row>
    <row r="31" spans="1:1">
      <c r="A31" s="53"/>
    </row>
    <row r="32" spans="1:8">
      <c r="A32" s="52" t="s">
        <v>82</v>
      </c>
      <c r="B32" s="52"/>
      <c r="C32" s="52"/>
      <c r="D32" s="52"/>
      <c r="E32" s="52"/>
      <c r="F32" s="52"/>
      <c r="G32" s="52"/>
      <c r="H32" s="52"/>
    </row>
    <row r="33" spans="1:1">
      <c r="A33" s="53"/>
    </row>
    <row r="34" ht="27" customHeight="1" spans="1:8">
      <c r="A34" s="54"/>
      <c r="B34" s="54"/>
      <c r="C34" s="54"/>
      <c r="D34" s="54"/>
      <c r="E34" s="54"/>
      <c r="F34" s="54"/>
      <c r="G34" s="54"/>
      <c r="H34" s="54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C16" sqref="C16"/>
    </sheetView>
  </sheetViews>
  <sheetFormatPr defaultColWidth="9" defaultRowHeight="14.25" outlineLevelCol="6"/>
  <cols>
    <col min="2" max="2" width="32.625" customWidth="1"/>
    <col min="3" max="3" width="6.25" customWidth="1"/>
    <col min="4" max="4" width="9.875" customWidth="1"/>
    <col min="5" max="5" width="11.5" customWidth="1"/>
    <col min="6" max="6" width="20.75" customWidth="1"/>
    <col min="7" max="7" width="16.875" customWidth="1"/>
  </cols>
  <sheetData>
    <row r="1" ht="67" customHeight="1" spans="1:7">
      <c r="A1" s="2" t="s">
        <v>83</v>
      </c>
      <c r="B1" s="2"/>
      <c r="C1" s="2"/>
      <c r="D1" s="2"/>
      <c r="E1" s="2"/>
      <c r="F1" s="2"/>
      <c r="G1" s="2"/>
    </row>
    <row r="2" s="1" customFormat="1" ht="45" customHeight="1" spans="1:7">
      <c r="A2" s="3" t="s">
        <v>1</v>
      </c>
      <c r="B2" s="3" t="s">
        <v>49</v>
      </c>
      <c r="C2" s="3" t="s">
        <v>84</v>
      </c>
      <c r="D2" s="3" t="s">
        <v>85</v>
      </c>
      <c r="E2" s="3" t="s">
        <v>86</v>
      </c>
      <c r="F2" s="4" t="s">
        <v>87</v>
      </c>
      <c r="G2" s="3" t="s">
        <v>6</v>
      </c>
    </row>
    <row r="3" ht="70" customHeight="1" spans="1:7">
      <c r="A3" s="5">
        <v>1</v>
      </c>
      <c r="B3" s="6" t="s">
        <v>88</v>
      </c>
      <c r="C3" s="7" t="s">
        <v>89</v>
      </c>
      <c r="D3" s="7">
        <f>7</f>
        <v>7</v>
      </c>
      <c r="E3" s="8">
        <f>180000/12</f>
        <v>15000</v>
      </c>
      <c r="F3" s="9">
        <f>D3*E3</f>
        <v>105000</v>
      </c>
      <c r="G3" s="4" t="s">
        <v>90</v>
      </c>
    </row>
    <row r="4" ht="77" customHeight="1" spans="1:7">
      <c r="A4" s="5">
        <v>2</v>
      </c>
      <c r="B4" s="10" t="s">
        <v>91</v>
      </c>
      <c r="C4" s="7" t="s">
        <v>92</v>
      </c>
      <c r="D4" s="7">
        <v>1</v>
      </c>
      <c r="E4" s="7">
        <v>-5000</v>
      </c>
      <c r="F4" s="11">
        <f>E4*D4</f>
        <v>-5000</v>
      </c>
      <c r="G4" s="12" t="s">
        <v>93</v>
      </c>
    </row>
    <row r="5" ht="45" customHeight="1" spans="1:7">
      <c r="A5" s="5">
        <v>3</v>
      </c>
      <c r="B5" s="10" t="s">
        <v>94</v>
      </c>
      <c r="C5" s="10"/>
      <c r="D5" s="7"/>
      <c r="E5" s="7"/>
      <c r="F5" s="11">
        <f>SUM(F3:F4)</f>
        <v>100000</v>
      </c>
      <c r="G5" s="13"/>
    </row>
    <row r="6" ht="30" customHeight="1" spans="1:7">
      <c r="A6" s="14" t="s">
        <v>81</v>
      </c>
      <c r="B6" s="15"/>
      <c r="C6" s="15"/>
      <c r="D6" s="15"/>
      <c r="E6" s="15"/>
      <c r="F6" s="14"/>
      <c r="G6" s="15"/>
    </row>
    <row r="7" spans="1:7">
      <c r="A7" s="16"/>
      <c r="B7" s="17"/>
      <c r="C7" s="17"/>
      <c r="D7" s="17"/>
      <c r="E7" s="17"/>
      <c r="F7" s="18"/>
      <c r="G7" s="17"/>
    </row>
    <row r="8" spans="1:7">
      <c r="A8" s="16"/>
      <c r="B8" s="17"/>
      <c r="C8" s="17"/>
      <c r="D8" s="17"/>
      <c r="E8" s="17"/>
      <c r="F8" s="18"/>
      <c r="G8" s="17"/>
    </row>
    <row r="9" ht="21" customHeight="1" spans="1:7">
      <c r="A9" s="14" t="s">
        <v>82</v>
      </c>
      <c r="B9" s="15"/>
      <c r="C9" s="15"/>
      <c r="D9" s="15"/>
      <c r="E9" s="15"/>
      <c r="F9" s="14"/>
      <c r="G9" s="15"/>
    </row>
    <row r="10" spans="1:7">
      <c r="A10" s="16"/>
      <c r="B10" s="17"/>
      <c r="C10" s="17"/>
      <c r="D10" s="17"/>
      <c r="E10" s="17"/>
      <c r="F10" s="18"/>
      <c r="G10" s="17"/>
    </row>
  </sheetData>
  <mergeCells count="3">
    <mergeCell ref="A1:G1"/>
    <mergeCell ref="A6:G6"/>
    <mergeCell ref="A9:G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3工程结算汇总表</vt:lpstr>
      <vt:lpstr>4、结算明细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2022-09-30T02:09:40Z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4EA3C307227743AA807097C2548033F0</vt:lpwstr>
  </property>
</Properties>
</file>