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20"/>
  </bookViews>
  <sheets>
    <sheet name="进度款费用计算明细表（第3次）" sheetId="8" r:id="rId1"/>
  </sheets>
  <definedNames>
    <definedName name="_xlnm.Print_Area" localSheetId="0">'进度款费用计算明细表（第3次）'!$A$1:$W$48</definedName>
  </definedNames>
  <calcPr calcId="144525"/>
</workbook>
</file>

<file path=xl/sharedStrings.xml><?xml version="1.0" encoding="utf-8"?>
<sst xmlns="http://schemas.openxmlformats.org/spreadsheetml/2006/main" count="327" uniqueCount="81">
  <si>
    <t>栾川山水文苑S1地块电梯安装合同进度款费用计算明细表</t>
  </si>
  <si>
    <t>序号</t>
  </si>
  <si>
    <t>楼号</t>
  </si>
  <si>
    <t>梯号</t>
  </si>
  <si>
    <t>品牌</t>
  </si>
  <si>
    <t>规格型号</t>
  </si>
  <si>
    <t>梯速（m/s）</t>
  </si>
  <si>
    <t>停靠楼层</t>
  </si>
  <si>
    <t>计量
单位</t>
  </si>
  <si>
    <t>固定合同价
(元)</t>
  </si>
  <si>
    <t>合同总工程量</t>
  </si>
  <si>
    <t>合同单价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</si>
  <si>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</si>
  <si>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</si>
  <si>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</si>
  <si>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</si>
  <si>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</si>
  <si>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</si>
  <si>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</si>
  <si>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合同节点比例</t>
  </si>
  <si>
    <t>累计已审批款</t>
  </si>
  <si>
    <t>累计应付工程量</t>
  </si>
  <si>
    <t>累计应付款</t>
  </si>
  <si>
    <t>本次申请总金额</t>
  </si>
  <si>
    <t>本次应付工程量</t>
  </si>
  <si>
    <t>本次申请比例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</si>
  <si>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</si>
  <si>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</si>
  <si>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</si>
  <si>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</si>
  <si>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</si>
  <si>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</si>
  <si>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</si>
  <si>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</si>
  <si>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</si>
  <si>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</si>
  <si>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</si>
  <si>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</si>
  <si>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</t>
  </si>
  <si>
    <t>客梯DT1</t>
  </si>
  <si>
    <t>西继迅达</t>
  </si>
  <si>
    <t>S5000</t>
  </si>
  <si>
    <t>1m/s</t>
  </si>
  <si>
    <t>-1~8</t>
  </si>
  <si>
    <t>部</t>
  </si>
  <si>
    <t>客梯DT2</t>
  </si>
  <si>
    <t>2#</t>
  </si>
  <si>
    <t>客梯DT3</t>
  </si>
  <si>
    <t>3#</t>
  </si>
  <si>
    <t>5#</t>
  </si>
  <si>
    <t>6#</t>
  </si>
  <si>
    <t>-2~9</t>
  </si>
  <si>
    <t>7#</t>
  </si>
  <si>
    <t>-2~8</t>
  </si>
  <si>
    <t>8#</t>
  </si>
  <si>
    <t>9#</t>
  </si>
  <si>
    <t>-1~9</t>
  </si>
  <si>
    <t>10#</t>
  </si>
  <si>
    <t>11#</t>
  </si>
  <si>
    <t>12#</t>
  </si>
  <si>
    <t>1.5m/s</t>
  </si>
  <si>
    <t>-2~13</t>
  </si>
  <si>
    <t>13#</t>
  </si>
  <si>
    <t>15#</t>
  </si>
  <si>
    <t>16#</t>
  </si>
  <si>
    <t>客梯DT1(西单元电梯）</t>
  </si>
  <si>
    <t>客梯DT2（东单元西侧电梯）</t>
  </si>
  <si>
    <t>客梯DT3(东单元东侧电梯）</t>
  </si>
  <si>
    <t>17#</t>
  </si>
  <si>
    <t>-1~13</t>
  </si>
  <si>
    <t>18#</t>
  </si>
  <si>
    <t>19#</t>
  </si>
  <si>
    <t>20#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</si>
  <si>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</si>
  <si>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</si>
  <si>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</si>
  <si>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</si>
  <si>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</si>
  <si>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现场驻场成本负责人：     </t>
  </si>
  <si>
    <t xml:space="preserve">  施工单位：                                                                                    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</si>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</sst>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0"/>
      <name val="微软雅黑"/>
      <charset val="134"/>
    </font>
    <font>
      <sz val="10.5"/>
      <color rgb="FF000000"/>
      <name val="宋体"/>
      <charset val="134"/>
    </font>
    <font>
      <sz val="10"/>
      <name val="微软雅黑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 wrapText="1"/>
    </xf>
    <xf numFmtId="10" fontId="14" fillId="0" borderId="1" xfId="1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0" fontId="12" fillId="0" borderId="0" xfId="0" applyNumberFormat="1" applyFont="1" applyFill="1" applyAlignment="1">
      <alignment vertical="center"/>
    </xf>
    <xf numFmtId="176" fontId="2" fillId="0" borderId="1" xfId="11" applyNumberFormat="1" applyFont="1" applyBorder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176" fontId="13" fillId="3" borderId="1" xfId="11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11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1" fillId="0" borderId="1" xfId="11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11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tabSelected="1" view="pageBreakPreview" zoomScale="70" zoomScaleNormal="115" workbookViewId="0">
      <pane xSplit="11" ySplit="4" topLeftCell="L5" activePane="bottomRight" state="frozen"/>
      <selection/>
      <selection pane="topRight"/>
      <selection pane="bottomLeft"/>
      <selection pane="bottomRight" activeCell="T45" sqref="T45"/>
    </sheetView>
  </sheetViews>
  <sheetFormatPr defaultColWidth="9" defaultRowHeight="13.5"/>
  <cols>
    <col min="1" max="1" width="3.875" style="2" customWidth="1"/>
    <col min="2" max="2" width="5.89166666666667" style="2" customWidth="1"/>
    <col min="3" max="3" width="8.39166666666667" style="2" customWidth="1"/>
    <col min="4" max="4" width="10.5333333333333" style="2" customWidth="1"/>
    <col min="5" max="5" width="9.45833333333333" style="2" customWidth="1"/>
    <col min="6" max="6" width="11.7833333333333" style="2" customWidth="1"/>
    <col min="7" max="7" width="9.81666666666667" style="2" customWidth="1"/>
    <col min="8" max="8" width="5" style="2" customWidth="1"/>
    <col min="9" max="9" width="12.5" style="2" customWidth="1"/>
    <col min="10" max="10" width="11.5" style="2" customWidth="1"/>
    <col min="11" max="11" width="12" style="2" customWidth="1"/>
    <col min="12" max="13" width="12.875" style="3" customWidth="1"/>
    <col min="14" max="14" width="12.75" style="2" customWidth="1"/>
    <col min="15" max="15" width="11.875" style="2" customWidth="1"/>
    <col min="16" max="16" width="10.875" style="2" customWidth="1"/>
    <col min="17" max="17" width="11.125" style="2" customWidth="1"/>
    <col min="18" max="19" width="11.75" style="4" customWidth="1"/>
    <col min="20" max="20" width="12" style="3" customWidth="1"/>
    <col min="21" max="21" width="13.375" style="2" customWidth="1"/>
    <col min="22" max="22" width="11.375" style="2" customWidth="1"/>
    <col min="23" max="23" width="15.5" style="2" hidden="1" customWidth="1"/>
    <col min="24" max="16384" width="9" style="2"/>
  </cols>
  <sheetData>
    <row r="1" ht="27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3"/>
      <c r="M1" s="23"/>
      <c r="N1" s="6"/>
      <c r="O1" s="6"/>
      <c r="P1" s="6"/>
      <c r="Q1" s="6"/>
      <c r="R1" s="45"/>
      <c r="S1" s="45"/>
      <c r="T1" s="23"/>
      <c r="U1" s="6"/>
      <c r="V1" s="6"/>
      <c r="W1" s="6"/>
    </row>
    <row r="2" ht="18.95" customHeight="1" spans="1:2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4" t="s">
        <v>12</v>
      </c>
      <c r="M2" s="24"/>
      <c r="N2" s="7"/>
      <c r="O2" s="7" t="s">
        <v>13</v>
      </c>
      <c r="P2" s="7"/>
      <c r="Q2" s="7"/>
      <c r="R2" s="46" t="s">
        <v>14</v>
      </c>
      <c r="S2" s="46"/>
      <c r="T2" s="24"/>
      <c r="U2" s="7" t="s">
        <v>15</v>
      </c>
      <c r="V2" s="7" t="s">
        <v>16</v>
      </c>
      <c r="W2" s="7" t="s">
        <v>17</v>
      </c>
    </row>
    <row r="3" ht="34" customHeight="1" spans="1:23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7"/>
      <c r="I3" s="7"/>
      <c r="J3" s="7"/>
      <c r="K3" s="7"/>
      <c r="L3" s="24" t="s">
        <v>18</v>
      </c>
      <c r="M3" s="7" t="s">
        <v>19</v>
      </c>
      <c r="N3" s="7" t="s">
        <v>20</v>
      </c>
      <c r="O3" s="7" t="s">
        <v>21</v>
      </c>
      <c r="P3" s="7" t="s">
        <v>19</v>
      </c>
      <c r="Q3" s="7" t="s">
        <v>22</v>
      </c>
      <c r="R3" s="46" t="s">
        <v>23</v>
      </c>
      <c r="S3" s="7" t="s">
        <v>24</v>
      </c>
      <c r="T3" s="24" t="s">
        <v>25</v>
      </c>
      <c r="U3" s="7"/>
      <c r="V3" s="7"/>
      <c r="W3" s="7"/>
    </row>
    <row r="4" ht="24" customHeight="1" spans="1:23">
      <c r="A4" s="9"/>
      <c r="B4" s="10"/>
      <c r="C4" s="10"/>
      <c r="D4" s="10"/>
      <c r="E4" s="10"/>
      <c r="F4" s="10"/>
      <c r="G4" s="10"/>
      <c r="H4" s="10"/>
      <c r="I4" s="25" t="s">
        <v>26</v>
      </c>
      <c r="J4" s="26" t="s">
        <v>27</v>
      </c>
      <c r="K4" s="26" t="s">
        <v>27</v>
      </c>
      <c r="L4" s="27" t="s">
        <v>28</v>
      </c>
      <c r="M4" s="27"/>
      <c r="N4" s="28" t="s">
        <v>29</v>
      </c>
      <c r="O4" s="27" t="s">
        <v>30</v>
      </c>
      <c r="P4" s="29" t="s">
        <v>31</v>
      </c>
      <c r="Q4" s="28" t="s">
        <v>32</v>
      </c>
      <c r="R4" s="47" t="s">
        <v>33</v>
      </c>
      <c r="S4" s="47"/>
      <c r="T4" s="48" t="s">
        <v>34</v>
      </c>
      <c r="U4" s="28" t="s">
        <v>35</v>
      </c>
      <c r="V4" s="28" t="s">
        <v>36</v>
      </c>
      <c r="W4" s="10" t="s">
        <v>37</v>
      </c>
    </row>
    <row r="5" ht="25" customHeight="1" spans="1:25">
      <c r="A5" s="11">
        <v>1</v>
      </c>
      <c r="B5" s="12" t="s">
        <v>38</v>
      </c>
      <c r="C5" s="8" t="s">
        <v>39</v>
      </c>
      <c r="D5" s="13" t="s">
        <v>40</v>
      </c>
      <c r="E5" s="13" t="s">
        <v>41</v>
      </c>
      <c r="F5" s="12" t="s">
        <v>42</v>
      </c>
      <c r="G5" s="8" t="s">
        <v>43</v>
      </c>
      <c r="H5" s="14" t="s">
        <v>44</v>
      </c>
      <c r="I5" s="30">
        <f>J5*K5</f>
        <v>33800</v>
      </c>
      <c r="J5" s="8">
        <v>1</v>
      </c>
      <c r="K5" s="31">
        <v>33800</v>
      </c>
      <c r="L5" s="32"/>
      <c r="M5" s="33"/>
      <c r="N5" s="32">
        <f t="shared" ref="N5:N14" si="0">L5*K5*M5</f>
        <v>0</v>
      </c>
      <c r="O5" s="32"/>
      <c r="P5" s="34"/>
      <c r="Q5" s="32">
        <f>P5*O5*K5</f>
        <v>0</v>
      </c>
      <c r="R5" s="32">
        <f>Q5</f>
        <v>0</v>
      </c>
      <c r="S5" s="32"/>
      <c r="T5" s="49">
        <f>P5</f>
        <v>0</v>
      </c>
      <c r="U5" s="32"/>
      <c r="V5" s="32"/>
      <c r="W5" s="50"/>
      <c r="Y5" s="64"/>
    </row>
    <row r="6" ht="25" customHeight="1" outlineLevel="1" spans="1:25">
      <c r="A6" s="11">
        <v>2</v>
      </c>
      <c r="B6" s="12" t="s">
        <v>38</v>
      </c>
      <c r="C6" s="8" t="s">
        <v>45</v>
      </c>
      <c r="D6" s="13" t="s">
        <v>40</v>
      </c>
      <c r="E6" s="13" t="s">
        <v>41</v>
      </c>
      <c r="F6" s="12" t="s">
        <v>42</v>
      </c>
      <c r="G6" s="8" t="s">
        <v>43</v>
      </c>
      <c r="H6" s="14" t="s">
        <v>44</v>
      </c>
      <c r="I6" s="30">
        <f t="shared" ref="I6:I43" si="1">J6*K6</f>
        <v>33800</v>
      </c>
      <c r="J6" s="8">
        <v>1</v>
      </c>
      <c r="K6" s="31">
        <v>33800</v>
      </c>
      <c r="L6" s="32"/>
      <c r="M6" s="33"/>
      <c r="N6" s="32">
        <f t="shared" si="0"/>
        <v>0</v>
      </c>
      <c r="O6" s="32"/>
      <c r="P6" s="34"/>
      <c r="Q6" s="32">
        <f t="shared" ref="Q6:Q43" si="2">P6*O6*K6</f>
        <v>0</v>
      </c>
      <c r="R6" s="32">
        <f t="shared" ref="R6:R43" si="3">Q6</f>
        <v>0</v>
      </c>
      <c r="S6" s="32"/>
      <c r="T6" s="49">
        <f t="shared" ref="T6:T43" si="4">P6</f>
        <v>0</v>
      </c>
      <c r="U6" s="34"/>
      <c r="V6" s="51"/>
      <c r="W6" s="39"/>
      <c r="Y6" s="64"/>
    </row>
    <row r="7" ht="25" customHeight="1" outlineLevel="1" spans="1:25">
      <c r="A7" s="11">
        <v>3</v>
      </c>
      <c r="B7" s="12" t="s">
        <v>46</v>
      </c>
      <c r="C7" s="8" t="s">
        <v>39</v>
      </c>
      <c r="D7" s="13" t="s">
        <v>40</v>
      </c>
      <c r="E7" s="13" t="s">
        <v>41</v>
      </c>
      <c r="F7" s="12" t="s">
        <v>42</v>
      </c>
      <c r="G7" s="8" t="s">
        <v>43</v>
      </c>
      <c r="H7" s="14" t="s">
        <v>44</v>
      </c>
      <c r="I7" s="30">
        <f t="shared" si="1"/>
        <v>32400</v>
      </c>
      <c r="J7" s="8">
        <v>1</v>
      </c>
      <c r="K7" s="31">
        <v>32400</v>
      </c>
      <c r="L7" s="32"/>
      <c r="M7" s="33"/>
      <c r="N7" s="32">
        <f t="shared" si="0"/>
        <v>0</v>
      </c>
      <c r="O7" s="32"/>
      <c r="P7" s="34"/>
      <c r="Q7" s="32">
        <f t="shared" si="2"/>
        <v>0</v>
      </c>
      <c r="R7" s="32">
        <f t="shared" si="3"/>
        <v>0</v>
      </c>
      <c r="S7" s="32"/>
      <c r="T7" s="49">
        <f t="shared" ref="T7:T18" si="5">P7</f>
        <v>0</v>
      </c>
      <c r="U7" s="52"/>
      <c r="V7" s="51"/>
      <c r="W7" s="39"/>
      <c r="Y7" s="64"/>
    </row>
    <row r="8" ht="25" customHeight="1" outlineLevel="1" spans="1:25">
      <c r="A8" s="11">
        <v>4</v>
      </c>
      <c r="B8" s="12" t="s">
        <v>46</v>
      </c>
      <c r="C8" s="8" t="s">
        <v>45</v>
      </c>
      <c r="D8" s="13" t="s">
        <v>40</v>
      </c>
      <c r="E8" s="13" t="s">
        <v>41</v>
      </c>
      <c r="F8" s="12" t="s">
        <v>42</v>
      </c>
      <c r="G8" s="8" t="s">
        <v>43</v>
      </c>
      <c r="H8" s="14" t="s">
        <v>44</v>
      </c>
      <c r="I8" s="30">
        <f t="shared" si="1"/>
        <v>32400</v>
      </c>
      <c r="J8" s="8">
        <v>1</v>
      </c>
      <c r="K8" s="31">
        <v>32400</v>
      </c>
      <c r="L8" s="32"/>
      <c r="M8" s="33"/>
      <c r="N8" s="32">
        <f t="shared" si="0"/>
        <v>0</v>
      </c>
      <c r="O8" s="32"/>
      <c r="P8" s="34"/>
      <c r="Q8" s="32">
        <f t="shared" si="2"/>
        <v>0</v>
      </c>
      <c r="R8" s="32">
        <f t="shared" si="3"/>
        <v>0</v>
      </c>
      <c r="S8" s="32"/>
      <c r="T8" s="49">
        <f t="shared" si="5"/>
        <v>0</v>
      </c>
      <c r="U8" s="34"/>
      <c r="V8" s="51"/>
      <c r="W8" s="39"/>
      <c r="Y8" s="64"/>
    </row>
    <row r="9" ht="25" customHeight="1" outlineLevel="1" spans="1:25">
      <c r="A9" s="11">
        <v>5</v>
      </c>
      <c r="B9" s="12" t="s">
        <v>46</v>
      </c>
      <c r="C9" s="8" t="s">
        <v>47</v>
      </c>
      <c r="D9" s="13" t="s">
        <v>40</v>
      </c>
      <c r="E9" s="13" t="s">
        <v>41</v>
      </c>
      <c r="F9" s="12" t="s">
        <v>42</v>
      </c>
      <c r="G9" s="8" t="s">
        <v>43</v>
      </c>
      <c r="H9" s="14" t="s">
        <v>44</v>
      </c>
      <c r="I9" s="30">
        <f t="shared" si="1"/>
        <v>32400</v>
      </c>
      <c r="J9" s="8">
        <v>1</v>
      </c>
      <c r="K9" s="31">
        <v>32400</v>
      </c>
      <c r="L9" s="32"/>
      <c r="M9" s="33"/>
      <c r="N9" s="32">
        <f t="shared" si="0"/>
        <v>0</v>
      </c>
      <c r="O9" s="32"/>
      <c r="P9" s="34"/>
      <c r="Q9" s="32">
        <f t="shared" si="2"/>
        <v>0</v>
      </c>
      <c r="R9" s="32">
        <f t="shared" si="3"/>
        <v>0</v>
      </c>
      <c r="S9" s="32"/>
      <c r="T9" s="49">
        <f t="shared" si="5"/>
        <v>0</v>
      </c>
      <c r="U9" s="52"/>
      <c r="V9" s="51"/>
      <c r="W9" s="39"/>
      <c r="Y9" s="64"/>
    </row>
    <row r="10" ht="25" customHeight="1" outlineLevel="1" spans="1:25">
      <c r="A10" s="11">
        <v>6</v>
      </c>
      <c r="B10" s="12" t="s">
        <v>48</v>
      </c>
      <c r="C10" s="8" t="s">
        <v>39</v>
      </c>
      <c r="D10" s="13" t="s">
        <v>40</v>
      </c>
      <c r="E10" s="13" t="s">
        <v>41</v>
      </c>
      <c r="F10" s="12" t="s">
        <v>42</v>
      </c>
      <c r="G10" s="8" t="s">
        <v>43</v>
      </c>
      <c r="H10" s="14" t="s">
        <v>44</v>
      </c>
      <c r="I10" s="30">
        <f t="shared" si="1"/>
        <v>32400</v>
      </c>
      <c r="J10" s="8">
        <v>1</v>
      </c>
      <c r="K10" s="31">
        <v>32400</v>
      </c>
      <c r="L10" s="32"/>
      <c r="M10" s="33"/>
      <c r="N10" s="32">
        <f t="shared" si="0"/>
        <v>0</v>
      </c>
      <c r="O10" s="32">
        <v>1</v>
      </c>
      <c r="P10" s="34">
        <v>0.4</v>
      </c>
      <c r="Q10" s="32">
        <f>P10*O10*K10</f>
        <v>12960</v>
      </c>
      <c r="R10" s="32">
        <f>Q10</f>
        <v>12960</v>
      </c>
      <c r="S10" s="32">
        <v>1</v>
      </c>
      <c r="T10" s="49">
        <f t="shared" si="5"/>
        <v>0.4</v>
      </c>
      <c r="U10" s="34"/>
      <c r="V10" s="51"/>
      <c r="W10" s="39"/>
      <c r="Y10" s="64"/>
    </row>
    <row r="11" ht="25" customHeight="1" outlineLevel="1" spans="1:25">
      <c r="A11" s="11">
        <v>7</v>
      </c>
      <c r="B11" s="12" t="s">
        <v>48</v>
      </c>
      <c r="C11" s="8" t="s">
        <v>45</v>
      </c>
      <c r="D11" s="13" t="s">
        <v>40</v>
      </c>
      <c r="E11" s="13" t="s">
        <v>41</v>
      </c>
      <c r="F11" s="12" t="s">
        <v>42</v>
      </c>
      <c r="G11" s="8" t="s">
        <v>43</v>
      </c>
      <c r="H11" s="14" t="s">
        <v>44</v>
      </c>
      <c r="I11" s="30">
        <f t="shared" si="1"/>
        <v>32400</v>
      </c>
      <c r="J11" s="8">
        <v>1</v>
      </c>
      <c r="K11" s="31">
        <v>32400</v>
      </c>
      <c r="L11" s="32"/>
      <c r="M11" s="33"/>
      <c r="N11" s="32">
        <f t="shared" si="0"/>
        <v>0</v>
      </c>
      <c r="O11" s="32">
        <v>1</v>
      </c>
      <c r="P11" s="34">
        <v>0.4</v>
      </c>
      <c r="Q11" s="32">
        <f t="shared" si="2"/>
        <v>12960</v>
      </c>
      <c r="R11" s="32">
        <f>Q11</f>
        <v>12960</v>
      </c>
      <c r="S11" s="32">
        <v>1</v>
      </c>
      <c r="T11" s="49">
        <f t="shared" si="5"/>
        <v>0.4</v>
      </c>
      <c r="U11" s="52"/>
      <c r="V11" s="51"/>
      <c r="W11" s="39"/>
      <c r="Y11" s="64"/>
    </row>
    <row r="12" ht="25" customHeight="1" outlineLevel="1" spans="1:25">
      <c r="A12" s="11">
        <v>8</v>
      </c>
      <c r="B12" s="12" t="s">
        <v>48</v>
      </c>
      <c r="C12" s="8" t="s">
        <v>47</v>
      </c>
      <c r="D12" s="13" t="s">
        <v>40</v>
      </c>
      <c r="E12" s="13" t="s">
        <v>41</v>
      </c>
      <c r="F12" s="12" t="s">
        <v>42</v>
      </c>
      <c r="G12" s="8" t="s">
        <v>43</v>
      </c>
      <c r="H12" s="14" t="s">
        <v>44</v>
      </c>
      <c r="I12" s="30">
        <f t="shared" si="1"/>
        <v>32400</v>
      </c>
      <c r="J12" s="8">
        <v>1</v>
      </c>
      <c r="K12" s="31">
        <v>32400</v>
      </c>
      <c r="L12" s="32"/>
      <c r="M12" s="33"/>
      <c r="N12" s="32">
        <f t="shared" si="0"/>
        <v>0</v>
      </c>
      <c r="O12" s="32">
        <v>1</v>
      </c>
      <c r="P12" s="34">
        <v>0.4</v>
      </c>
      <c r="Q12" s="32">
        <f t="shared" si="2"/>
        <v>12960</v>
      </c>
      <c r="R12" s="32">
        <f>Q12</f>
        <v>12960</v>
      </c>
      <c r="S12" s="32">
        <v>1</v>
      </c>
      <c r="T12" s="49">
        <f t="shared" si="5"/>
        <v>0.4</v>
      </c>
      <c r="U12" s="52"/>
      <c r="V12" s="51"/>
      <c r="W12" s="39"/>
      <c r="Y12" s="64"/>
    </row>
    <row r="13" ht="25" customHeight="1" outlineLevel="1" spans="1:25">
      <c r="A13" s="11">
        <v>9</v>
      </c>
      <c r="B13" s="12" t="s">
        <v>49</v>
      </c>
      <c r="C13" s="8" t="s">
        <v>39</v>
      </c>
      <c r="D13" s="13" t="s">
        <v>40</v>
      </c>
      <c r="E13" s="13" t="s">
        <v>41</v>
      </c>
      <c r="F13" s="12" t="s">
        <v>42</v>
      </c>
      <c r="G13" s="8" t="s">
        <v>43</v>
      </c>
      <c r="H13" s="14" t="s">
        <v>44</v>
      </c>
      <c r="I13" s="30">
        <f t="shared" si="1"/>
        <v>33800</v>
      </c>
      <c r="J13" s="8">
        <v>1</v>
      </c>
      <c r="K13" s="31">
        <v>33800</v>
      </c>
      <c r="L13" s="32"/>
      <c r="M13" s="33"/>
      <c r="N13" s="32">
        <f t="shared" si="0"/>
        <v>0</v>
      </c>
      <c r="O13" s="32">
        <v>1</v>
      </c>
      <c r="P13" s="34">
        <v>0.4</v>
      </c>
      <c r="Q13" s="32">
        <f t="shared" si="2"/>
        <v>13520</v>
      </c>
      <c r="R13" s="32">
        <f>Q13</f>
        <v>13520</v>
      </c>
      <c r="S13" s="32">
        <v>1</v>
      </c>
      <c r="T13" s="49">
        <f t="shared" si="5"/>
        <v>0.4</v>
      </c>
      <c r="U13" s="34"/>
      <c r="V13" s="51"/>
      <c r="W13" s="39"/>
      <c r="Y13" s="64"/>
    </row>
    <row r="14" ht="25" customHeight="1" outlineLevel="1" spans="1:25">
      <c r="A14" s="11">
        <v>10</v>
      </c>
      <c r="B14" s="12" t="s">
        <v>49</v>
      </c>
      <c r="C14" s="8" t="s">
        <v>45</v>
      </c>
      <c r="D14" s="13" t="s">
        <v>40</v>
      </c>
      <c r="E14" s="13" t="s">
        <v>41</v>
      </c>
      <c r="F14" s="12" t="s">
        <v>42</v>
      </c>
      <c r="G14" s="8" t="s">
        <v>43</v>
      </c>
      <c r="H14" s="14" t="s">
        <v>44</v>
      </c>
      <c r="I14" s="30">
        <f t="shared" si="1"/>
        <v>33800</v>
      </c>
      <c r="J14" s="8">
        <v>1</v>
      </c>
      <c r="K14" s="31">
        <v>33800</v>
      </c>
      <c r="L14" s="32"/>
      <c r="M14" s="33"/>
      <c r="N14" s="32">
        <f t="shared" si="0"/>
        <v>0</v>
      </c>
      <c r="O14" s="32">
        <v>1</v>
      </c>
      <c r="P14" s="34">
        <v>0.4</v>
      </c>
      <c r="Q14" s="32">
        <f t="shared" si="2"/>
        <v>13520</v>
      </c>
      <c r="R14" s="32">
        <f>Q14</f>
        <v>13520</v>
      </c>
      <c r="S14" s="32">
        <v>1</v>
      </c>
      <c r="T14" s="49">
        <f t="shared" si="5"/>
        <v>0.4</v>
      </c>
      <c r="U14" s="52"/>
      <c r="V14" s="51"/>
      <c r="W14" s="39"/>
      <c r="Y14" s="64"/>
    </row>
    <row r="15" s="1" customFormat="1" ht="25" customHeight="1" outlineLevel="1" spans="1:23">
      <c r="A15" s="11">
        <v>11</v>
      </c>
      <c r="B15" s="12" t="s">
        <v>50</v>
      </c>
      <c r="C15" s="8" t="s">
        <v>39</v>
      </c>
      <c r="D15" s="13" t="s">
        <v>40</v>
      </c>
      <c r="E15" s="13" t="s">
        <v>41</v>
      </c>
      <c r="F15" s="12" t="s">
        <v>42</v>
      </c>
      <c r="G15" s="8" t="s">
        <v>51</v>
      </c>
      <c r="H15" s="14" t="s">
        <v>44</v>
      </c>
      <c r="I15" s="30">
        <f t="shared" si="1"/>
        <v>36100</v>
      </c>
      <c r="J15" s="8">
        <v>1</v>
      </c>
      <c r="K15" s="31">
        <v>36100</v>
      </c>
      <c r="L15" s="32"/>
      <c r="M15" s="33"/>
      <c r="N15" s="32">
        <f t="shared" ref="N15:N43" si="6">L15*K15*M15</f>
        <v>0</v>
      </c>
      <c r="O15" s="32"/>
      <c r="P15" s="34"/>
      <c r="Q15" s="32">
        <f t="shared" si="2"/>
        <v>0</v>
      </c>
      <c r="R15" s="32">
        <f t="shared" si="3"/>
        <v>0</v>
      </c>
      <c r="S15" s="32"/>
      <c r="T15" s="49">
        <f t="shared" si="5"/>
        <v>0</v>
      </c>
      <c r="U15" s="34"/>
      <c r="V15" s="51"/>
      <c r="W15" s="53"/>
    </row>
    <row r="16" s="1" customFormat="1" ht="25" customHeight="1" outlineLevel="1" spans="1:23">
      <c r="A16" s="11">
        <v>12</v>
      </c>
      <c r="B16" s="12" t="s">
        <v>50</v>
      </c>
      <c r="C16" s="8" t="s">
        <v>45</v>
      </c>
      <c r="D16" s="13" t="s">
        <v>40</v>
      </c>
      <c r="E16" s="13" t="s">
        <v>41</v>
      </c>
      <c r="F16" s="12" t="s">
        <v>42</v>
      </c>
      <c r="G16" s="8" t="s">
        <v>51</v>
      </c>
      <c r="H16" s="14" t="s">
        <v>44</v>
      </c>
      <c r="I16" s="30">
        <f t="shared" si="1"/>
        <v>36100</v>
      </c>
      <c r="J16" s="8">
        <v>1</v>
      </c>
      <c r="K16" s="31">
        <v>36100</v>
      </c>
      <c r="L16" s="32"/>
      <c r="M16" s="33"/>
      <c r="N16" s="32">
        <f t="shared" si="6"/>
        <v>0</v>
      </c>
      <c r="O16" s="32"/>
      <c r="P16" s="34"/>
      <c r="Q16" s="32">
        <f t="shared" si="2"/>
        <v>0</v>
      </c>
      <c r="R16" s="32">
        <f t="shared" si="3"/>
        <v>0</v>
      </c>
      <c r="S16" s="32"/>
      <c r="T16" s="49">
        <f t="shared" si="5"/>
        <v>0</v>
      </c>
      <c r="U16" s="52"/>
      <c r="V16" s="51"/>
      <c r="W16" s="53"/>
    </row>
    <row r="17" s="1" customFormat="1" ht="25" customHeight="1" outlineLevel="1" spans="1:23">
      <c r="A17" s="11">
        <v>13</v>
      </c>
      <c r="B17" s="12" t="s">
        <v>52</v>
      </c>
      <c r="C17" s="8" t="s">
        <v>39</v>
      </c>
      <c r="D17" s="13" t="s">
        <v>40</v>
      </c>
      <c r="E17" s="13" t="s">
        <v>41</v>
      </c>
      <c r="F17" s="12" t="s">
        <v>42</v>
      </c>
      <c r="G17" s="8" t="s">
        <v>53</v>
      </c>
      <c r="H17" s="14" t="s">
        <v>44</v>
      </c>
      <c r="I17" s="30">
        <f t="shared" si="1"/>
        <v>32800</v>
      </c>
      <c r="J17" s="8">
        <v>1</v>
      </c>
      <c r="K17" s="31">
        <v>32800</v>
      </c>
      <c r="L17" s="32"/>
      <c r="M17" s="33"/>
      <c r="N17" s="32">
        <f t="shared" si="6"/>
        <v>0</v>
      </c>
      <c r="O17" s="32"/>
      <c r="P17" s="34"/>
      <c r="Q17" s="32">
        <f t="shared" si="2"/>
        <v>0</v>
      </c>
      <c r="R17" s="32">
        <f t="shared" si="3"/>
        <v>0</v>
      </c>
      <c r="S17" s="32"/>
      <c r="T17" s="49">
        <f t="shared" si="5"/>
        <v>0</v>
      </c>
      <c r="U17" s="52"/>
      <c r="V17" s="51"/>
      <c r="W17" s="53"/>
    </row>
    <row r="18" s="1" customFormat="1" ht="25" customHeight="1" outlineLevel="1" spans="1:23">
      <c r="A18" s="11">
        <v>14</v>
      </c>
      <c r="B18" s="12" t="s">
        <v>52</v>
      </c>
      <c r="C18" s="8" t="s">
        <v>45</v>
      </c>
      <c r="D18" s="13" t="s">
        <v>40</v>
      </c>
      <c r="E18" s="13" t="s">
        <v>41</v>
      </c>
      <c r="F18" s="12" t="s">
        <v>42</v>
      </c>
      <c r="G18" s="8" t="s">
        <v>53</v>
      </c>
      <c r="H18" s="14" t="s">
        <v>44</v>
      </c>
      <c r="I18" s="30">
        <f t="shared" si="1"/>
        <v>32800</v>
      </c>
      <c r="J18" s="8">
        <v>1</v>
      </c>
      <c r="K18" s="31">
        <v>32800</v>
      </c>
      <c r="L18" s="32"/>
      <c r="M18" s="33"/>
      <c r="N18" s="32">
        <f t="shared" si="6"/>
        <v>0</v>
      </c>
      <c r="O18" s="32"/>
      <c r="P18" s="34"/>
      <c r="Q18" s="32">
        <f t="shared" si="2"/>
        <v>0</v>
      </c>
      <c r="R18" s="32">
        <f t="shared" si="3"/>
        <v>0</v>
      </c>
      <c r="S18" s="32"/>
      <c r="T18" s="49">
        <f t="shared" si="5"/>
        <v>0</v>
      </c>
      <c r="U18" s="52"/>
      <c r="V18" s="51"/>
      <c r="W18" s="53"/>
    </row>
    <row r="19" s="1" customFormat="1" ht="25" customHeight="1" outlineLevel="1" spans="1:23">
      <c r="A19" s="11">
        <v>15</v>
      </c>
      <c r="B19" s="12" t="s">
        <v>54</v>
      </c>
      <c r="C19" s="8" t="s">
        <v>39</v>
      </c>
      <c r="D19" s="13" t="s">
        <v>40</v>
      </c>
      <c r="E19" s="13" t="s">
        <v>41</v>
      </c>
      <c r="F19" s="12" t="s">
        <v>42</v>
      </c>
      <c r="G19" s="8" t="s">
        <v>53</v>
      </c>
      <c r="H19" s="14" t="s">
        <v>44</v>
      </c>
      <c r="I19" s="30">
        <f t="shared" si="1"/>
        <v>32800</v>
      </c>
      <c r="J19" s="8">
        <v>1</v>
      </c>
      <c r="K19" s="31">
        <v>32800</v>
      </c>
      <c r="L19" s="32"/>
      <c r="M19" s="33"/>
      <c r="N19" s="32">
        <f t="shared" si="6"/>
        <v>0</v>
      </c>
      <c r="O19" s="32">
        <v>1</v>
      </c>
      <c r="P19" s="34">
        <v>0.4</v>
      </c>
      <c r="Q19" s="32">
        <f t="shared" si="2"/>
        <v>13120</v>
      </c>
      <c r="R19" s="32">
        <f>Q19</f>
        <v>13120</v>
      </c>
      <c r="S19" s="32">
        <v>1</v>
      </c>
      <c r="T19" s="49">
        <f t="shared" si="4"/>
        <v>0.4</v>
      </c>
      <c r="U19" s="52"/>
      <c r="V19" s="51"/>
      <c r="W19" s="53"/>
    </row>
    <row r="20" s="1" customFormat="1" ht="25" customHeight="1" outlineLevel="1" spans="1:23">
      <c r="A20" s="11">
        <v>16</v>
      </c>
      <c r="B20" s="12" t="s">
        <v>54</v>
      </c>
      <c r="C20" s="8" t="s">
        <v>45</v>
      </c>
      <c r="D20" s="13" t="s">
        <v>40</v>
      </c>
      <c r="E20" s="13" t="s">
        <v>41</v>
      </c>
      <c r="F20" s="12" t="s">
        <v>42</v>
      </c>
      <c r="G20" s="8" t="s">
        <v>53</v>
      </c>
      <c r="H20" s="14" t="s">
        <v>44</v>
      </c>
      <c r="I20" s="30">
        <f t="shared" si="1"/>
        <v>32800</v>
      </c>
      <c r="J20" s="8">
        <v>1</v>
      </c>
      <c r="K20" s="31">
        <v>32800</v>
      </c>
      <c r="L20" s="32"/>
      <c r="M20" s="33"/>
      <c r="N20" s="32">
        <f t="shared" si="6"/>
        <v>0</v>
      </c>
      <c r="O20" s="32">
        <v>1</v>
      </c>
      <c r="P20" s="34">
        <v>0.4</v>
      </c>
      <c r="Q20" s="32">
        <f t="shared" si="2"/>
        <v>13120</v>
      </c>
      <c r="R20" s="32">
        <f t="shared" si="3"/>
        <v>13120</v>
      </c>
      <c r="S20" s="32">
        <v>1</v>
      </c>
      <c r="T20" s="49">
        <f t="shared" si="4"/>
        <v>0.4</v>
      </c>
      <c r="U20" s="52"/>
      <c r="V20" s="51"/>
      <c r="W20" s="53"/>
    </row>
    <row r="21" s="1" customFormat="1" ht="25" customHeight="1" outlineLevel="1" spans="1:23">
      <c r="A21" s="11">
        <v>17</v>
      </c>
      <c r="B21" s="12" t="s">
        <v>55</v>
      </c>
      <c r="C21" s="8" t="s">
        <v>39</v>
      </c>
      <c r="D21" s="13" t="s">
        <v>40</v>
      </c>
      <c r="E21" s="13" t="s">
        <v>41</v>
      </c>
      <c r="F21" s="12" t="s">
        <v>42</v>
      </c>
      <c r="G21" s="8" t="s">
        <v>56</v>
      </c>
      <c r="H21" s="14" t="s">
        <v>44</v>
      </c>
      <c r="I21" s="30">
        <f t="shared" si="1"/>
        <v>35000</v>
      </c>
      <c r="J21" s="8">
        <v>1</v>
      </c>
      <c r="K21" s="31">
        <v>35000</v>
      </c>
      <c r="L21" s="32"/>
      <c r="M21" s="33"/>
      <c r="N21" s="32">
        <f t="shared" si="6"/>
        <v>0</v>
      </c>
      <c r="O21" s="32">
        <v>1</v>
      </c>
      <c r="P21" s="34">
        <v>0.4</v>
      </c>
      <c r="Q21" s="32">
        <f t="shared" si="2"/>
        <v>14000</v>
      </c>
      <c r="R21" s="32">
        <f t="shared" si="3"/>
        <v>14000</v>
      </c>
      <c r="S21" s="32">
        <v>1</v>
      </c>
      <c r="T21" s="49">
        <f t="shared" si="4"/>
        <v>0.4</v>
      </c>
      <c r="U21" s="52"/>
      <c r="V21" s="51"/>
      <c r="W21" s="53"/>
    </row>
    <row r="22" s="1" customFormat="1" ht="25" customHeight="1" outlineLevel="1" spans="1:23">
      <c r="A22" s="11">
        <v>18</v>
      </c>
      <c r="B22" s="12" t="s">
        <v>55</v>
      </c>
      <c r="C22" s="8" t="s">
        <v>45</v>
      </c>
      <c r="D22" s="13" t="s">
        <v>40</v>
      </c>
      <c r="E22" s="13" t="s">
        <v>41</v>
      </c>
      <c r="F22" s="12" t="s">
        <v>42</v>
      </c>
      <c r="G22" s="8" t="s">
        <v>56</v>
      </c>
      <c r="H22" s="14" t="s">
        <v>44</v>
      </c>
      <c r="I22" s="30">
        <f t="shared" si="1"/>
        <v>35000</v>
      </c>
      <c r="J22" s="8">
        <v>1</v>
      </c>
      <c r="K22" s="31">
        <v>35000</v>
      </c>
      <c r="L22" s="32"/>
      <c r="M22" s="33"/>
      <c r="N22" s="32">
        <f t="shared" si="6"/>
        <v>0</v>
      </c>
      <c r="O22" s="32">
        <v>1</v>
      </c>
      <c r="P22" s="34">
        <v>0.4</v>
      </c>
      <c r="Q22" s="32">
        <f t="shared" si="2"/>
        <v>14000</v>
      </c>
      <c r="R22" s="32">
        <f t="shared" si="3"/>
        <v>14000</v>
      </c>
      <c r="S22" s="32">
        <v>1</v>
      </c>
      <c r="T22" s="49">
        <f t="shared" si="4"/>
        <v>0.4</v>
      </c>
      <c r="U22" s="52"/>
      <c r="V22" s="51"/>
      <c r="W22" s="53"/>
    </row>
    <row r="23" s="1" customFormat="1" ht="25" customHeight="1" outlineLevel="1" spans="1:23">
      <c r="A23" s="11">
        <v>19</v>
      </c>
      <c r="B23" s="12" t="s">
        <v>57</v>
      </c>
      <c r="C23" s="8" t="s">
        <v>39</v>
      </c>
      <c r="D23" s="13" t="s">
        <v>40</v>
      </c>
      <c r="E23" s="13" t="s">
        <v>41</v>
      </c>
      <c r="F23" s="12" t="s">
        <v>42</v>
      </c>
      <c r="G23" s="8" t="s">
        <v>43</v>
      </c>
      <c r="H23" s="14" t="s">
        <v>44</v>
      </c>
      <c r="I23" s="30">
        <f t="shared" si="1"/>
        <v>32400</v>
      </c>
      <c r="J23" s="8">
        <v>1</v>
      </c>
      <c r="K23" s="31">
        <v>32400</v>
      </c>
      <c r="L23" s="32"/>
      <c r="M23" s="33"/>
      <c r="N23" s="32">
        <f t="shared" si="6"/>
        <v>0</v>
      </c>
      <c r="O23" s="32"/>
      <c r="P23" s="34"/>
      <c r="Q23" s="32">
        <f t="shared" si="2"/>
        <v>0</v>
      </c>
      <c r="R23" s="32">
        <f t="shared" si="3"/>
        <v>0</v>
      </c>
      <c r="S23" s="32"/>
      <c r="T23" s="49">
        <f t="shared" si="4"/>
        <v>0</v>
      </c>
      <c r="U23" s="52"/>
      <c r="V23" s="51"/>
      <c r="W23" s="53"/>
    </row>
    <row r="24" s="1" customFormat="1" ht="25" customHeight="1" outlineLevel="1" spans="1:23">
      <c r="A24" s="11">
        <v>20</v>
      </c>
      <c r="B24" s="12" t="s">
        <v>57</v>
      </c>
      <c r="C24" s="8" t="s">
        <v>45</v>
      </c>
      <c r="D24" s="13" t="s">
        <v>40</v>
      </c>
      <c r="E24" s="13" t="s">
        <v>41</v>
      </c>
      <c r="F24" s="12" t="s">
        <v>42</v>
      </c>
      <c r="G24" s="8" t="s">
        <v>43</v>
      </c>
      <c r="H24" s="14" t="s">
        <v>44</v>
      </c>
      <c r="I24" s="30">
        <f t="shared" si="1"/>
        <v>32400</v>
      </c>
      <c r="J24" s="8">
        <v>1</v>
      </c>
      <c r="K24" s="31">
        <v>32400</v>
      </c>
      <c r="L24" s="32"/>
      <c r="M24" s="33"/>
      <c r="N24" s="32">
        <f t="shared" si="6"/>
        <v>0</v>
      </c>
      <c r="O24" s="32"/>
      <c r="P24" s="34"/>
      <c r="Q24" s="32">
        <f t="shared" si="2"/>
        <v>0</v>
      </c>
      <c r="R24" s="32">
        <f t="shared" si="3"/>
        <v>0</v>
      </c>
      <c r="S24" s="32"/>
      <c r="T24" s="49">
        <f t="shared" si="4"/>
        <v>0</v>
      </c>
      <c r="U24" s="52"/>
      <c r="V24" s="51"/>
      <c r="W24" s="53"/>
    </row>
    <row r="25" s="1" customFormat="1" ht="25" customHeight="1" outlineLevel="1" spans="1:23">
      <c r="A25" s="11">
        <v>21</v>
      </c>
      <c r="B25" s="12" t="s">
        <v>58</v>
      </c>
      <c r="C25" s="8" t="s">
        <v>39</v>
      </c>
      <c r="D25" s="13" t="s">
        <v>40</v>
      </c>
      <c r="E25" s="13" t="s">
        <v>41</v>
      </c>
      <c r="F25" s="12" t="s">
        <v>42</v>
      </c>
      <c r="G25" s="8" t="s">
        <v>51</v>
      </c>
      <c r="H25" s="14" t="s">
        <v>44</v>
      </c>
      <c r="I25" s="30">
        <f t="shared" si="1"/>
        <v>36100</v>
      </c>
      <c r="J25" s="8">
        <v>1</v>
      </c>
      <c r="K25" s="31">
        <v>36100</v>
      </c>
      <c r="L25" s="32"/>
      <c r="M25" s="33"/>
      <c r="N25" s="32">
        <f t="shared" si="6"/>
        <v>0</v>
      </c>
      <c r="O25" s="32">
        <v>1</v>
      </c>
      <c r="P25" s="34">
        <v>0.4</v>
      </c>
      <c r="Q25" s="32">
        <f t="shared" si="2"/>
        <v>14440</v>
      </c>
      <c r="R25" s="32">
        <f t="shared" si="3"/>
        <v>14440</v>
      </c>
      <c r="S25" s="32">
        <v>1</v>
      </c>
      <c r="T25" s="49">
        <f t="shared" si="4"/>
        <v>0.4</v>
      </c>
      <c r="U25" s="52"/>
      <c r="V25" s="51"/>
      <c r="W25" s="53"/>
    </row>
    <row r="26" s="1" customFormat="1" ht="25" customHeight="1" outlineLevel="1" spans="1:23">
      <c r="A26" s="11">
        <v>22</v>
      </c>
      <c r="B26" s="12" t="s">
        <v>58</v>
      </c>
      <c r="C26" s="8" t="s">
        <v>45</v>
      </c>
      <c r="D26" s="13" t="s">
        <v>40</v>
      </c>
      <c r="E26" s="13" t="s">
        <v>41</v>
      </c>
      <c r="F26" s="12" t="s">
        <v>42</v>
      </c>
      <c r="G26" s="8" t="s">
        <v>51</v>
      </c>
      <c r="H26" s="14" t="s">
        <v>44</v>
      </c>
      <c r="I26" s="30">
        <f t="shared" si="1"/>
        <v>36100</v>
      </c>
      <c r="J26" s="8">
        <v>1</v>
      </c>
      <c r="K26" s="31">
        <v>36100</v>
      </c>
      <c r="L26" s="32"/>
      <c r="M26" s="33"/>
      <c r="N26" s="32">
        <f t="shared" si="6"/>
        <v>0</v>
      </c>
      <c r="O26" s="32">
        <v>1</v>
      </c>
      <c r="P26" s="34">
        <v>0.4</v>
      </c>
      <c r="Q26" s="32">
        <f t="shared" si="2"/>
        <v>14440</v>
      </c>
      <c r="R26" s="32">
        <f t="shared" si="3"/>
        <v>14440</v>
      </c>
      <c r="S26" s="32">
        <v>1</v>
      </c>
      <c r="T26" s="49">
        <f t="shared" si="4"/>
        <v>0.4</v>
      </c>
      <c r="U26" s="52"/>
      <c r="V26" s="51"/>
      <c r="W26" s="53"/>
    </row>
    <row r="27" s="1" customFormat="1" ht="25" customHeight="1" outlineLevel="1" spans="1:23">
      <c r="A27" s="11">
        <v>23</v>
      </c>
      <c r="B27" s="12" t="s">
        <v>59</v>
      </c>
      <c r="C27" s="8" t="s">
        <v>39</v>
      </c>
      <c r="D27" s="13" t="s">
        <v>40</v>
      </c>
      <c r="E27" s="13" t="s">
        <v>41</v>
      </c>
      <c r="F27" s="12" t="s">
        <v>60</v>
      </c>
      <c r="G27" s="8" t="s">
        <v>61</v>
      </c>
      <c r="H27" s="14" t="s">
        <v>44</v>
      </c>
      <c r="I27" s="30">
        <f t="shared" si="1"/>
        <v>36300</v>
      </c>
      <c r="J27" s="8">
        <v>1</v>
      </c>
      <c r="K27" s="31">
        <v>36300</v>
      </c>
      <c r="L27" s="32"/>
      <c r="M27" s="33"/>
      <c r="N27" s="32">
        <f t="shared" si="6"/>
        <v>0</v>
      </c>
      <c r="O27" s="32"/>
      <c r="P27" s="34"/>
      <c r="Q27" s="32">
        <f t="shared" si="2"/>
        <v>0</v>
      </c>
      <c r="R27" s="32">
        <f t="shared" si="3"/>
        <v>0</v>
      </c>
      <c r="S27" s="32"/>
      <c r="T27" s="49">
        <f t="shared" si="4"/>
        <v>0</v>
      </c>
      <c r="U27" s="52"/>
      <c r="V27" s="51"/>
      <c r="W27" s="53"/>
    </row>
    <row r="28" s="1" customFormat="1" ht="25" customHeight="1" outlineLevel="1" spans="1:23">
      <c r="A28" s="11">
        <v>24</v>
      </c>
      <c r="B28" s="12" t="s">
        <v>59</v>
      </c>
      <c r="C28" s="8" t="s">
        <v>45</v>
      </c>
      <c r="D28" s="13" t="s">
        <v>40</v>
      </c>
      <c r="E28" s="13" t="s">
        <v>41</v>
      </c>
      <c r="F28" s="12" t="s">
        <v>60</v>
      </c>
      <c r="G28" s="8" t="s">
        <v>61</v>
      </c>
      <c r="H28" s="14" t="s">
        <v>44</v>
      </c>
      <c r="I28" s="30">
        <f t="shared" si="1"/>
        <v>36300</v>
      </c>
      <c r="J28" s="8">
        <v>1</v>
      </c>
      <c r="K28" s="31">
        <v>36300</v>
      </c>
      <c r="L28" s="32"/>
      <c r="M28" s="33"/>
      <c r="N28" s="32">
        <f t="shared" si="6"/>
        <v>0</v>
      </c>
      <c r="O28" s="32"/>
      <c r="P28" s="34"/>
      <c r="Q28" s="32">
        <f t="shared" si="2"/>
        <v>0</v>
      </c>
      <c r="R28" s="32">
        <f t="shared" si="3"/>
        <v>0</v>
      </c>
      <c r="S28" s="32"/>
      <c r="T28" s="49">
        <f t="shared" si="4"/>
        <v>0</v>
      </c>
      <c r="U28" s="52"/>
      <c r="V28" s="51"/>
      <c r="W28" s="53"/>
    </row>
    <row r="29" s="1" customFormat="1" ht="25" customHeight="1" outlineLevel="1" spans="1:23">
      <c r="A29" s="11">
        <v>25</v>
      </c>
      <c r="B29" s="12" t="s">
        <v>62</v>
      </c>
      <c r="C29" s="8" t="s">
        <v>39</v>
      </c>
      <c r="D29" s="13" t="s">
        <v>40</v>
      </c>
      <c r="E29" s="13" t="s">
        <v>41</v>
      </c>
      <c r="F29" s="12" t="s">
        <v>42</v>
      </c>
      <c r="G29" s="8" t="s">
        <v>51</v>
      </c>
      <c r="H29" s="14" t="s">
        <v>44</v>
      </c>
      <c r="I29" s="30">
        <f t="shared" si="1"/>
        <v>33700</v>
      </c>
      <c r="J29" s="8">
        <v>1</v>
      </c>
      <c r="K29" s="31">
        <v>33700</v>
      </c>
      <c r="L29" s="32"/>
      <c r="M29" s="33"/>
      <c r="N29" s="32">
        <f t="shared" si="6"/>
        <v>0</v>
      </c>
      <c r="O29" s="32"/>
      <c r="P29" s="34"/>
      <c r="Q29" s="32">
        <f t="shared" si="2"/>
        <v>0</v>
      </c>
      <c r="R29" s="32">
        <f t="shared" si="3"/>
        <v>0</v>
      </c>
      <c r="S29" s="32"/>
      <c r="T29" s="49">
        <f t="shared" si="4"/>
        <v>0</v>
      </c>
      <c r="U29" s="52"/>
      <c r="V29" s="51"/>
      <c r="W29" s="53"/>
    </row>
    <row r="30" s="1" customFormat="1" ht="25" customHeight="1" outlineLevel="1" spans="1:23">
      <c r="A30" s="11">
        <v>26</v>
      </c>
      <c r="B30" s="12" t="s">
        <v>62</v>
      </c>
      <c r="C30" s="8" t="s">
        <v>45</v>
      </c>
      <c r="D30" s="13" t="s">
        <v>40</v>
      </c>
      <c r="E30" s="13" t="s">
        <v>41</v>
      </c>
      <c r="F30" s="12" t="s">
        <v>42</v>
      </c>
      <c r="G30" s="8" t="s">
        <v>51</v>
      </c>
      <c r="H30" s="14" t="s">
        <v>44</v>
      </c>
      <c r="I30" s="30">
        <f t="shared" si="1"/>
        <v>33700</v>
      </c>
      <c r="J30" s="8">
        <v>1</v>
      </c>
      <c r="K30" s="31">
        <v>33700</v>
      </c>
      <c r="L30" s="32"/>
      <c r="M30" s="33"/>
      <c r="N30" s="32">
        <f t="shared" si="6"/>
        <v>0</v>
      </c>
      <c r="O30" s="32"/>
      <c r="P30" s="34"/>
      <c r="Q30" s="32">
        <f t="shared" si="2"/>
        <v>0</v>
      </c>
      <c r="R30" s="32">
        <f t="shared" si="3"/>
        <v>0</v>
      </c>
      <c r="S30" s="32"/>
      <c r="T30" s="49">
        <f t="shared" si="4"/>
        <v>0</v>
      </c>
      <c r="U30" s="52"/>
      <c r="V30" s="51"/>
      <c r="W30" s="53"/>
    </row>
    <row r="31" s="1" customFormat="1" ht="25" customHeight="1" outlineLevel="1" spans="1:23">
      <c r="A31" s="11">
        <v>27</v>
      </c>
      <c r="B31" s="12" t="s">
        <v>63</v>
      </c>
      <c r="C31" s="8" t="s">
        <v>39</v>
      </c>
      <c r="D31" s="13" t="s">
        <v>40</v>
      </c>
      <c r="E31" s="13" t="s">
        <v>41</v>
      </c>
      <c r="F31" s="12" t="s">
        <v>42</v>
      </c>
      <c r="G31" s="8" t="s">
        <v>51</v>
      </c>
      <c r="H31" s="14" t="s">
        <v>44</v>
      </c>
      <c r="I31" s="30">
        <f t="shared" si="1"/>
        <v>33700</v>
      </c>
      <c r="J31" s="8">
        <v>1</v>
      </c>
      <c r="K31" s="31">
        <v>33700</v>
      </c>
      <c r="L31" s="32"/>
      <c r="M31" s="33"/>
      <c r="N31" s="32">
        <f t="shared" si="6"/>
        <v>0</v>
      </c>
      <c r="O31" s="32"/>
      <c r="P31" s="34"/>
      <c r="Q31" s="32">
        <f t="shared" si="2"/>
        <v>0</v>
      </c>
      <c r="R31" s="32">
        <f t="shared" si="3"/>
        <v>0</v>
      </c>
      <c r="S31" s="32"/>
      <c r="T31" s="49">
        <f t="shared" si="4"/>
        <v>0</v>
      </c>
      <c r="U31" s="52"/>
      <c r="V31" s="51"/>
      <c r="W31" s="53"/>
    </row>
    <row r="32" s="1" customFormat="1" ht="25" customHeight="1" outlineLevel="1" spans="1:23">
      <c r="A32" s="11">
        <v>28</v>
      </c>
      <c r="B32" s="12" t="s">
        <v>63</v>
      </c>
      <c r="C32" s="8" t="s">
        <v>45</v>
      </c>
      <c r="D32" s="13" t="s">
        <v>40</v>
      </c>
      <c r="E32" s="13" t="s">
        <v>41</v>
      </c>
      <c r="F32" s="12" t="s">
        <v>42</v>
      </c>
      <c r="G32" s="8" t="s">
        <v>51</v>
      </c>
      <c r="H32" s="14" t="s">
        <v>44</v>
      </c>
      <c r="I32" s="30">
        <f t="shared" si="1"/>
        <v>33700</v>
      </c>
      <c r="J32" s="8">
        <v>1</v>
      </c>
      <c r="K32" s="31">
        <v>33700</v>
      </c>
      <c r="L32" s="32"/>
      <c r="M32" s="33"/>
      <c r="N32" s="32">
        <f t="shared" si="6"/>
        <v>0</v>
      </c>
      <c r="O32" s="32"/>
      <c r="P32" s="34"/>
      <c r="Q32" s="32">
        <f t="shared" si="2"/>
        <v>0</v>
      </c>
      <c r="R32" s="32">
        <f t="shared" si="3"/>
        <v>0</v>
      </c>
      <c r="S32" s="32"/>
      <c r="T32" s="49">
        <f t="shared" si="4"/>
        <v>0</v>
      </c>
      <c r="U32" s="52"/>
      <c r="V32" s="51"/>
      <c r="W32" s="53"/>
    </row>
    <row r="33" s="1" customFormat="1" ht="25" customHeight="1" outlineLevel="1" spans="1:23">
      <c r="A33" s="11">
        <v>29</v>
      </c>
      <c r="B33" s="12" t="s">
        <v>64</v>
      </c>
      <c r="C33" s="8" t="s">
        <v>65</v>
      </c>
      <c r="D33" s="13" t="s">
        <v>40</v>
      </c>
      <c r="E33" s="13" t="s">
        <v>41</v>
      </c>
      <c r="F33" s="12" t="s">
        <v>60</v>
      </c>
      <c r="G33" s="8" t="s">
        <v>61</v>
      </c>
      <c r="H33" s="14" t="s">
        <v>44</v>
      </c>
      <c r="I33" s="30">
        <f t="shared" si="1"/>
        <v>36300</v>
      </c>
      <c r="J33" s="8">
        <v>1</v>
      </c>
      <c r="K33" s="31">
        <v>36300</v>
      </c>
      <c r="L33" s="32"/>
      <c r="M33" s="33"/>
      <c r="N33" s="32">
        <f t="shared" si="6"/>
        <v>0</v>
      </c>
      <c r="O33" s="32"/>
      <c r="P33" s="34"/>
      <c r="Q33" s="32">
        <f t="shared" si="2"/>
        <v>0</v>
      </c>
      <c r="R33" s="32">
        <f t="shared" si="3"/>
        <v>0</v>
      </c>
      <c r="S33" s="32"/>
      <c r="T33" s="49">
        <f t="shared" si="4"/>
        <v>0</v>
      </c>
      <c r="U33" s="52"/>
      <c r="V33" s="51"/>
      <c r="W33" s="53"/>
    </row>
    <row r="34" s="1" customFormat="1" ht="25" customHeight="1" outlineLevel="1" spans="1:23">
      <c r="A34" s="11">
        <v>30</v>
      </c>
      <c r="B34" s="12" t="s">
        <v>64</v>
      </c>
      <c r="C34" s="8" t="s">
        <v>66</v>
      </c>
      <c r="D34" s="13" t="s">
        <v>40</v>
      </c>
      <c r="E34" s="13" t="s">
        <v>41</v>
      </c>
      <c r="F34" s="12" t="s">
        <v>60</v>
      </c>
      <c r="G34" s="8" t="s">
        <v>61</v>
      </c>
      <c r="H34" s="14" t="s">
        <v>44</v>
      </c>
      <c r="I34" s="30">
        <f t="shared" si="1"/>
        <v>36300</v>
      </c>
      <c r="J34" s="8">
        <v>1</v>
      </c>
      <c r="K34" s="31">
        <v>36300</v>
      </c>
      <c r="L34" s="32"/>
      <c r="M34" s="33"/>
      <c r="N34" s="32">
        <f t="shared" si="6"/>
        <v>0</v>
      </c>
      <c r="O34" s="32"/>
      <c r="P34" s="34"/>
      <c r="Q34" s="32">
        <f t="shared" si="2"/>
        <v>0</v>
      </c>
      <c r="R34" s="32">
        <f t="shared" si="3"/>
        <v>0</v>
      </c>
      <c r="S34" s="32"/>
      <c r="T34" s="49">
        <f t="shared" si="4"/>
        <v>0</v>
      </c>
      <c r="U34" s="52"/>
      <c r="V34" s="51"/>
      <c r="W34" s="53"/>
    </row>
    <row r="35" s="1" customFormat="1" ht="25" customHeight="1" outlineLevel="1" spans="1:23">
      <c r="A35" s="11">
        <v>31</v>
      </c>
      <c r="B35" s="12" t="s">
        <v>64</v>
      </c>
      <c r="C35" s="8" t="s">
        <v>67</v>
      </c>
      <c r="D35" s="13" t="s">
        <v>40</v>
      </c>
      <c r="E35" s="13" t="s">
        <v>41</v>
      </c>
      <c r="F35" s="12" t="s">
        <v>60</v>
      </c>
      <c r="G35" s="8" t="s">
        <v>61</v>
      </c>
      <c r="H35" s="14" t="s">
        <v>44</v>
      </c>
      <c r="I35" s="30">
        <f t="shared" si="1"/>
        <v>36300</v>
      </c>
      <c r="J35" s="8">
        <v>1</v>
      </c>
      <c r="K35" s="31">
        <v>36300</v>
      </c>
      <c r="L35" s="32"/>
      <c r="M35" s="33"/>
      <c r="N35" s="32">
        <f t="shared" si="6"/>
        <v>0</v>
      </c>
      <c r="O35" s="32"/>
      <c r="P35" s="34"/>
      <c r="Q35" s="32">
        <f t="shared" si="2"/>
        <v>0</v>
      </c>
      <c r="R35" s="32">
        <f t="shared" si="3"/>
        <v>0</v>
      </c>
      <c r="S35" s="32"/>
      <c r="T35" s="49">
        <f t="shared" si="4"/>
        <v>0</v>
      </c>
      <c r="U35" s="52"/>
      <c r="V35" s="51"/>
      <c r="W35" s="53"/>
    </row>
    <row r="36" s="1" customFormat="1" ht="25" customHeight="1" outlineLevel="1" spans="1:23">
      <c r="A36" s="11">
        <v>32</v>
      </c>
      <c r="B36" s="12" t="s">
        <v>68</v>
      </c>
      <c r="C36" s="8" t="s">
        <v>39</v>
      </c>
      <c r="D36" s="13" t="s">
        <v>40</v>
      </c>
      <c r="E36" s="13" t="s">
        <v>41</v>
      </c>
      <c r="F36" s="12" t="s">
        <v>60</v>
      </c>
      <c r="G36" s="8" t="s">
        <v>69</v>
      </c>
      <c r="H36" s="14" t="s">
        <v>44</v>
      </c>
      <c r="I36" s="30">
        <f t="shared" si="1"/>
        <v>35300</v>
      </c>
      <c r="J36" s="8">
        <v>1</v>
      </c>
      <c r="K36" s="31">
        <v>35300</v>
      </c>
      <c r="L36" s="32"/>
      <c r="M36" s="33"/>
      <c r="N36" s="32">
        <f t="shared" si="6"/>
        <v>0</v>
      </c>
      <c r="O36" s="32"/>
      <c r="P36" s="34"/>
      <c r="Q36" s="32">
        <f t="shared" si="2"/>
        <v>0</v>
      </c>
      <c r="R36" s="32">
        <f t="shared" si="3"/>
        <v>0</v>
      </c>
      <c r="S36" s="32"/>
      <c r="T36" s="49">
        <f t="shared" si="4"/>
        <v>0</v>
      </c>
      <c r="U36" s="52"/>
      <c r="V36" s="51"/>
      <c r="W36" s="53"/>
    </row>
    <row r="37" s="1" customFormat="1" ht="25" customHeight="1" outlineLevel="1" spans="1:23">
      <c r="A37" s="11">
        <v>33</v>
      </c>
      <c r="B37" s="12" t="s">
        <v>68</v>
      </c>
      <c r="C37" s="8" t="s">
        <v>45</v>
      </c>
      <c r="D37" s="13" t="s">
        <v>40</v>
      </c>
      <c r="E37" s="13" t="s">
        <v>41</v>
      </c>
      <c r="F37" s="12" t="s">
        <v>60</v>
      </c>
      <c r="G37" s="8" t="s">
        <v>69</v>
      </c>
      <c r="H37" s="14" t="s">
        <v>44</v>
      </c>
      <c r="I37" s="30">
        <f t="shared" si="1"/>
        <v>35300</v>
      </c>
      <c r="J37" s="8">
        <v>1</v>
      </c>
      <c r="K37" s="31">
        <v>35300</v>
      </c>
      <c r="L37" s="32"/>
      <c r="M37" s="33"/>
      <c r="N37" s="32">
        <f t="shared" si="6"/>
        <v>0</v>
      </c>
      <c r="O37" s="32"/>
      <c r="P37" s="34"/>
      <c r="Q37" s="32">
        <f t="shared" si="2"/>
        <v>0</v>
      </c>
      <c r="R37" s="32">
        <f t="shared" si="3"/>
        <v>0</v>
      </c>
      <c r="S37" s="32"/>
      <c r="T37" s="49">
        <f t="shared" si="4"/>
        <v>0</v>
      </c>
      <c r="U37" s="52"/>
      <c r="V37" s="51"/>
      <c r="W37" s="53"/>
    </row>
    <row r="38" s="1" customFormat="1" ht="25" customHeight="1" outlineLevel="1" spans="1:23">
      <c r="A38" s="11">
        <v>34</v>
      </c>
      <c r="B38" s="12" t="s">
        <v>70</v>
      </c>
      <c r="C38" s="8" t="s">
        <v>39</v>
      </c>
      <c r="D38" s="13" t="s">
        <v>40</v>
      </c>
      <c r="E38" s="13" t="s">
        <v>41</v>
      </c>
      <c r="F38" s="12" t="s">
        <v>60</v>
      </c>
      <c r="G38" s="8" t="s">
        <v>69</v>
      </c>
      <c r="H38" s="14" t="s">
        <v>44</v>
      </c>
      <c r="I38" s="30">
        <f t="shared" si="1"/>
        <v>35300</v>
      </c>
      <c r="J38" s="8">
        <v>1</v>
      </c>
      <c r="K38" s="31">
        <v>35300</v>
      </c>
      <c r="L38" s="32"/>
      <c r="M38" s="33"/>
      <c r="N38" s="32">
        <f t="shared" si="6"/>
        <v>0</v>
      </c>
      <c r="O38" s="32"/>
      <c r="P38" s="34"/>
      <c r="Q38" s="32">
        <f t="shared" si="2"/>
        <v>0</v>
      </c>
      <c r="R38" s="32">
        <f t="shared" si="3"/>
        <v>0</v>
      </c>
      <c r="S38" s="32"/>
      <c r="T38" s="49">
        <f t="shared" si="4"/>
        <v>0</v>
      </c>
      <c r="U38" s="52"/>
      <c r="V38" s="51"/>
      <c r="W38" s="53"/>
    </row>
    <row r="39" s="1" customFormat="1" ht="25" customHeight="1" outlineLevel="1" spans="1:23">
      <c r="A39" s="11">
        <v>35</v>
      </c>
      <c r="B39" s="12" t="s">
        <v>70</v>
      </c>
      <c r="C39" s="8" t="s">
        <v>45</v>
      </c>
      <c r="D39" s="13" t="s">
        <v>40</v>
      </c>
      <c r="E39" s="13" t="s">
        <v>41</v>
      </c>
      <c r="F39" s="12" t="s">
        <v>60</v>
      </c>
      <c r="G39" s="8" t="s">
        <v>69</v>
      </c>
      <c r="H39" s="14" t="s">
        <v>44</v>
      </c>
      <c r="I39" s="30">
        <f t="shared" si="1"/>
        <v>35300</v>
      </c>
      <c r="J39" s="8">
        <v>1</v>
      </c>
      <c r="K39" s="31">
        <v>35300</v>
      </c>
      <c r="L39" s="32"/>
      <c r="M39" s="33"/>
      <c r="N39" s="32">
        <f t="shared" si="6"/>
        <v>0</v>
      </c>
      <c r="O39" s="32"/>
      <c r="P39" s="34"/>
      <c r="Q39" s="32">
        <f t="shared" si="2"/>
        <v>0</v>
      </c>
      <c r="R39" s="32">
        <f t="shared" si="3"/>
        <v>0</v>
      </c>
      <c r="S39" s="32"/>
      <c r="T39" s="49">
        <f t="shared" si="4"/>
        <v>0</v>
      </c>
      <c r="U39" s="52"/>
      <c r="V39" s="51"/>
      <c r="W39" s="53"/>
    </row>
    <row r="40" s="1" customFormat="1" ht="25" customHeight="1" outlineLevel="1" spans="1:23">
      <c r="A40" s="11">
        <v>36</v>
      </c>
      <c r="B40" s="12" t="s">
        <v>71</v>
      </c>
      <c r="C40" s="8" t="s">
        <v>39</v>
      </c>
      <c r="D40" s="13" t="s">
        <v>40</v>
      </c>
      <c r="E40" s="13" t="s">
        <v>41</v>
      </c>
      <c r="F40" s="12" t="s">
        <v>60</v>
      </c>
      <c r="G40" s="8" t="s">
        <v>69</v>
      </c>
      <c r="H40" s="14" t="s">
        <v>44</v>
      </c>
      <c r="I40" s="30">
        <f t="shared" si="1"/>
        <v>35300</v>
      </c>
      <c r="J40" s="8">
        <v>1</v>
      </c>
      <c r="K40" s="31">
        <v>35300</v>
      </c>
      <c r="L40" s="32"/>
      <c r="M40" s="33"/>
      <c r="N40" s="32">
        <f t="shared" si="6"/>
        <v>0</v>
      </c>
      <c r="O40" s="32"/>
      <c r="P40" s="34"/>
      <c r="Q40" s="32">
        <f t="shared" si="2"/>
        <v>0</v>
      </c>
      <c r="R40" s="32">
        <f t="shared" si="3"/>
        <v>0</v>
      </c>
      <c r="S40" s="32"/>
      <c r="T40" s="49">
        <f t="shared" si="4"/>
        <v>0</v>
      </c>
      <c r="U40" s="52"/>
      <c r="V40" s="51"/>
      <c r="W40" s="53"/>
    </row>
    <row r="41" s="1" customFormat="1" ht="25" customHeight="1" outlineLevel="1" spans="1:23">
      <c r="A41" s="11">
        <v>37</v>
      </c>
      <c r="B41" s="12" t="s">
        <v>71</v>
      </c>
      <c r="C41" s="8" t="s">
        <v>45</v>
      </c>
      <c r="D41" s="13" t="s">
        <v>40</v>
      </c>
      <c r="E41" s="13" t="s">
        <v>41</v>
      </c>
      <c r="F41" s="12" t="s">
        <v>60</v>
      </c>
      <c r="G41" s="8" t="s">
        <v>69</v>
      </c>
      <c r="H41" s="14" t="s">
        <v>44</v>
      </c>
      <c r="I41" s="30">
        <f t="shared" si="1"/>
        <v>35300</v>
      </c>
      <c r="J41" s="8">
        <v>1</v>
      </c>
      <c r="K41" s="31">
        <v>35300</v>
      </c>
      <c r="L41" s="32"/>
      <c r="M41" s="33"/>
      <c r="N41" s="32">
        <f t="shared" si="6"/>
        <v>0</v>
      </c>
      <c r="O41" s="32"/>
      <c r="P41" s="34"/>
      <c r="Q41" s="32">
        <f t="shared" si="2"/>
        <v>0</v>
      </c>
      <c r="R41" s="32">
        <f t="shared" si="3"/>
        <v>0</v>
      </c>
      <c r="S41" s="32"/>
      <c r="T41" s="49">
        <f t="shared" si="4"/>
        <v>0</v>
      </c>
      <c r="U41" s="52"/>
      <c r="V41" s="51"/>
      <c r="W41" s="53"/>
    </row>
    <row r="42" s="1" customFormat="1" ht="25" customHeight="1" outlineLevel="1" spans="1:23">
      <c r="A42" s="11">
        <v>38</v>
      </c>
      <c r="B42" s="12" t="s">
        <v>72</v>
      </c>
      <c r="C42" s="8" t="s">
        <v>39</v>
      </c>
      <c r="D42" s="13" t="s">
        <v>40</v>
      </c>
      <c r="E42" s="13" t="s">
        <v>41</v>
      </c>
      <c r="F42" s="12" t="s">
        <v>60</v>
      </c>
      <c r="G42" s="8" t="s">
        <v>69</v>
      </c>
      <c r="H42" s="14" t="s">
        <v>44</v>
      </c>
      <c r="I42" s="30">
        <f t="shared" si="1"/>
        <v>35300</v>
      </c>
      <c r="J42" s="8">
        <v>1</v>
      </c>
      <c r="K42" s="31">
        <v>35300</v>
      </c>
      <c r="L42" s="32"/>
      <c r="M42" s="33"/>
      <c r="N42" s="32">
        <f t="shared" si="6"/>
        <v>0</v>
      </c>
      <c r="O42" s="32"/>
      <c r="P42" s="34"/>
      <c r="Q42" s="32">
        <f t="shared" si="2"/>
        <v>0</v>
      </c>
      <c r="R42" s="32">
        <f t="shared" si="3"/>
        <v>0</v>
      </c>
      <c r="S42" s="32"/>
      <c r="T42" s="49">
        <f t="shared" si="4"/>
        <v>0</v>
      </c>
      <c r="U42" s="52"/>
      <c r="V42" s="51"/>
      <c r="W42" s="53"/>
    </row>
    <row r="43" s="1" customFormat="1" ht="25" customHeight="1" outlineLevel="1" spans="1:23">
      <c r="A43" s="11">
        <v>39</v>
      </c>
      <c r="B43" s="12" t="s">
        <v>72</v>
      </c>
      <c r="C43" s="8" t="s">
        <v>45</v>
      </c>
      <c r="D43" s="13" t="s">
        <v>40</v>
      </c>
      <c r="E43" s="13" t="s">
        <v>41</v>
      </c>
      <c r="F43" s="12" t="s">
        <v>60</v>
      </c>
      <c r="G43" s="8" t="s">
        <v>69</v>
      </c>
      <c r="H43" s="14" t="s">
        <v>44</v>
      </c>
      <c r="I43" s="30">
        <f t="shared" si="1"/>
        <v>35300</v>
      </c>
      <c r="J43" s="8">
        <v>1</v>
      </c>
      <c r="K43" s="31">
        <v>35300</v>
      </c>
      <c r="L43" s="32"/>
      <c r="M43" s="33"/>
      <c r="N43" s="32">
        <f t="shared" si="6"/>
        <v>0</v>
      </c>
      <c r="O43" s="32"/>
      <c r="P43" s="34"/>
      <c r="Q43" s="32">
        <f t="shared" si="2"/>
        <v>0</v>
      </c>
      <c r="R43" s="32">
        <f t="shared" si="3"/>
        <v>0</v>
      </c>
      <c r="S43" s="32"/>
      <c r="T43" s="49">
        <f t="shared" si="4"/>
        <v>0</v>
      </c>
      <c r="U43" s="52"/>
      <c r="V43" s="51"/>
      <c r="W43" s="53"/>
    </row>
    <row r="44" s="1" customFormat="1" ht="25" customHeight="1" spans="1:23">
      <c r="A44" s="11">
        <v>81</v>
      </c>
      <c r="B44" s="15" t="s">
        <v>73</v>
      </c>
      <c r="C44" s="15"/>
      <c r="D44" s="15"/>
      <c r="E44" s="15"/>
      <c r="F44" s="15"/>
      <c r="G44" s="15"/>
      <c r="H44" s="15"/>
      <c r="I44" s="35">
        <f>SUM(I5:I43)</f>
        <v>1338700</v>
      </c>
      <c r="J44" s="15"/>
      <c r="K44" s="36"/>
      <c r="L44" s="32"/>
      <c r="M44" s="33"/>
      <c r="N44" s="35">
        <f>SUM(N5:N43)</f>
        <v>0</v>
      </c>
      <c r="O44" s="32"/>
      <c r="P44" s="37"/>
      <c r="Q44" s="35">
        <f>SUM(Q5:Q43)</f>
        <v>149040</v>
      </c>
      <c r="R44" s="54">
        <f>Q44-N44</f>
        <v>149040</v>
      </c>
      <c r="S44" s="54"/>
      <c r="T44" s="49">
        <f>R44/I44</f>
        <v>0.111331889146187</v>
      </c>
      <c r="U44" s="32">
        <v>0</v>
      </c>
      <c r="V44" s="32">
        <f>N44-U44</f>
        <v>0</v>
      </c>
      <c r="W44" s="55"/>
    </row>
    <row r="45" ht="25" customHeight="1" spans="1:23">
      <c r="A45" s="16"/>
      <c r="B45" s="16" t="s">
        <v>74</v>
      </c>
      <c r="C45" s="16"/>
      <c r="D45" s="16"/>
      <c r="E45" s="16"/>
      <c r="F45" s="16"/>
      <c r="G45" s="16"/>
      <c r="H45" s="16"/>
      <c r="I45" s="16"/>
      <c r="J45" s="16"/>
      <c r="K45" s="16"/>
      <c r="L45" s="38"/>
      <c r="M45" s="38"/>
      <c r="N45" s="39"/>
      <c r="O45" s="39"/>
      <c r="P45" s="39"/>
      <c r="Q45" s="39"/>
      <c r="R45" s="39">
        <f>TRUNC(R44,0)</f>
        <v>149040</v>
      </c>
      <c r="S45" s="39"/>
      <c r="T45" s="49"/>
      <c r="U45" s="39"/>
      <c r="V45" s="39"/>
      <c r="W45" s="56" t="s">
        <v>75</v>
      </c>
    </row>
    <row r="46" ht="25" hidden="1" customHeight="1" spans="1:23">
      <c r="A46" s="17" t="s">
        <v>76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40"/>
      <c r="M46" s="40"/>
      <c r="N46" s="17"/>
      <c r="O46" s="17"/>
      <c r="P46" s="17"/>
      <c r="Q46" s="17"/>
      <c r="R46" s="57"/>
      <c r="S46" s="57"/>
      <c r="T46" s="40"/>
      <c r="U46" s="17"/>
      <c r="V46" s="17"/>
      <c r="W46" s="17"/>
    </row>
    <row r="47" ht="25" hidden="1" customHeight="1" spans="1:23">
      <c r="A47" s="17" t="s">
        <v>77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ht="26.25" customHeight="1" spans="1:23">
      <c r="A48" s="18"/>
      <c r="B48" s="19" t="s">
        <v>78</v>
      </c>
      <c r="C48" s="20"/>
      <c r="D48" s="20"/>
      <c r="E48" s="20"/>
      <c r="F48" s="20"/>
      <c r="G48" s="20"/>
      <c r="H48" s="20"/>
      <c r="I48" s="41"/>
      <c r="J48" s="41"/>
      <c r="K48" s="42" t="s">
        <v>79</v>
      </c>
      <c r="L48" s="42"/>
      <c r="M48" s="42"/>
      <c r="N48" s="42"/>
      <c r="O48" s="42"/>
      <c r="P48" s="43"/>
      <c r="Q48" s="58"/>
      <c r="R48" s="59"/>
      <c r="S48" s="59"/>
      <c r="T48" s="60" t="s">
        <v>80</v>
      </c>
      <c r="U48" s="61"/>
      <c r="V48" s="62"/>
      <c r="W48" s="62"/>
    </row>
    <row r="49" ht="28.5" customHeight="1" spans="1:23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4"/>
      <c r="M49" s="44"/>
      <c r="Q49" s="22"/>
      <c r="R49" s="63"/>
      <c r="S49" s="63"/>
      <c r="T49" s="44"/>
      <c r="U49" s="22"/>
      <c r="V49" s="22"/>
      <c r="W49" s="22"/>
    </row>
  </sheetData>
  <sheetProtection formatCells="0" insertHyperlinks="0" autoFilter="0"/>
  <mergeCells count="20">
    <mergeCell ref="A1:W1"/>
    <mergeCell ref="L2:N2"/>
    <mergeCell ref="O2:Q2"/>
    <mergeCell ref="R2:T2"/>
    <mergeCell ref="B4:H4"/>
    <mergeCell ref="B45:K45"/>
    <mergeCell ref="A46:W46"/>
    <mergeCell ref="A47:W47"/>
    <mergeCell ref="B48:H48"/>
    <mergeCell ref="K48:P48"/>
    <mergeCell ref="Q48:R48"/>
    <mergeCell ref="T48:U48"/>
    <mergeCell ref="A2:A3"/>
    <mergeCell ref="H2:H3"/>
    <mergeCell ref="I2:I3"/>
    <mergeCell ref="J2:J3"/>
    <mergeCell ref="K2:K3"/>
    <mergeCell ref="U2:U3"/>
    <mergeCell ref="V2:V3"/>
    <mergeCell ref="W2:W3"/>
  </mergeCells>
  <pageMargins left="0.511805555555556" right="0.236111111111111" top="0.66875" bottom="0.511805555555556" header="0.5" footer="0.5"/>
  <pageSetup paperSize="9" scale="61" orientation="landscape"/>
  <headerFooter/>
  <colBreaks count="1" manualBreakCount="1">
    <brk id="22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进度款费用计算明细表（第3次）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2020-10-01T09:11:00Z</dcterms:created>
  <cp:lastPrinted>2021-06-25T16:38:00Z</cp:lastPrinted>
  <dcterms:modified xsi:type="dcterms:W3CDTF">2022-10-25T02:56:04Z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