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56" firstSheet="4" activeTab="5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Print_Area" localSheetId="4">'1结算审批表'!$A$1:$D$15</definedName>
    <definedName name="_xlnm.Print_Area" localSheetId="6">'3工程结算汇总表'!$A$1:$G$33</definedName>
    <definedName name="_xlnm.Print_Area" localSheetId="5">'2资料存档目录'!$A$1:$F$20</definedName>
    <definedName name="_xlnm.Print_Area" localSheetId="7">'4结算明细汇总表'!$A$1:$D$7</definedName>
  </definedNames>
  <calcPr calcId="144525" fullPrecision="0"/>
</workbook>
</file>

<file path=xl/sharedStrings.xml><?xml version="1.0" encoding="utf-8"?>
<sst xmlns="http://schemas.openxmlformats.org/spreadsheetml/2006/main" count="863" uniqueCount="447">
  <si>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</si>
  <si>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</si>
  <si>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</si>
  <si>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</si>
  <si>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</si>
  <si>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</si>
  <si>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</si>
  <si>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</si>
  <si>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</si>
  <si>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</si>
  <si>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</si>
  <si>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</si>
  <si>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</si>
  <si>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</si>
  <si>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</si>
  <si>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</si>
  <si>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</si>
  <si>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</si>
  <si>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</si>
  <si>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</si>
  <si>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</si>
  <si>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</si>
  <si>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</si>
  <si>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</si>
  <si>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</si>
  <si>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</si>
  <si>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</si>
  <si>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</si>
  <si>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</si>
  <si>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</si>
  <si>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</si>
  <si>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</si>
  <si>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</si>
  <si>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</si>
  <si>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</si>
  <si>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</si>
  <si>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</si>
  <si>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</si>
  <si>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</si>
  <si>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</si>
  <si>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</si>
  <si>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</si>
  <si>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</si>
  <si>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</si>
  <si>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</si>
  <si>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</si>
  <si>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</si>
  <si>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</si>
  <si>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</si>
  <si>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</si>
  <si>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</si>
  <si>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</si>
  <si>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</si>
  <si>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</si>
  <si>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</si>
  <si>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</si>
  <si>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</si>
  <si>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</si>
  <si>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</si>
  <si>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</si>
  <si>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</si>
  <si>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</si>
  <si>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</si>
  <si>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</si>
  <si>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</si>
  <si>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</si>
  <si>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</si>
  <si>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</si>
  <si>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</si>
  <si>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</si>
  <si>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</si>
  <si>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</si>
  <si>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</si>
  <si>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</si>
  <si>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</si>
  <si>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</si>
  <si>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</si>
  <si>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</si>
  <si>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</si>
  <si>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</si>
  <si>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</si>
  <si>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</si>
  <si>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</si>
  <si>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</si>
  <si>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</si>
  <si>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</si>
  <si>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</si>
  <si>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</si>
  <si>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</si>
  <si>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</si>
  <si>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</si>
  <si>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</si>
  <si>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</si>
  <si>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</si>
  <si>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</si>
  <si>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</si>
  <si>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</si>
  <si>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</si>
  <si>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</si>
  <si>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</si>
  <si>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</si>
  <si>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</si>
  <si>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</si>
  <si>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</si>
  <si>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</si>
  <si>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</si>
  <si>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</si>
  <si>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</si>
  <si>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</si>
  <si>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</si>
  <si>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</si>
  <si>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</si>
  <si>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</si>
  <si>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</si>
  <si>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</si>
  <si>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</si>
  <si>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</si>
  <si>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</si>
  <si>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</si>
  <si>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</si>
  <si>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</si>
  <si>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</si>
  <si>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</si>
  <si>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</si>
  <si>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</si>
  <si>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</si>
  <si>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</si>
  <si>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</si>
  <si>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</si>
  <si>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</si>
  <si>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</si>
  <si>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</si>
  <si>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</si>
  <si>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</si>
  <si>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</si>
  <si>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</si>
  <si>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</si>
  <si>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</si>
  <si>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</si>
  <si>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</si>
  <si>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</si>
  <si>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</si>
  <si>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</si>
  <si>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</si>
  <si>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</si>
  <si>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</si>
  <si>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</si>
  <si>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</si>
  <si>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</si>
  <si>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</si>
  <si>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</si>
  <si>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</si>
  <si>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</si>
  <si>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</si>
  <si>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</si>
  <si>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</si>
  <si>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</si>
  <si>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</si>
  <si>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</si>
  <si>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</si>
  <si>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</si>
  <si>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</si>
  <si>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</si>
  <si>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</si>
  <si>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</si>
  <si>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</si>
  <si>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</si>
  <si>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</si>
  <si>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</si>
  <si>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</si>
  <si>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</si>
  <si>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</si>
  <si>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</si>
  <si>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</si>
  <si>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</si>
  <si>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</si>
  <si>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</si>
  <si>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</si>
  <si>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</si>
  <si>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</si>
  <si>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</si>
  <si>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</si>
  <si>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</si>
  <si>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</si>
  <si>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</si>
  <si>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</si>
  <si>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</si>
  <si>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</si>
  <si>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</si>
  <si>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</si>
  <si>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</si>
  <si>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</si>
  <si>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</si>
  <si>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</si>
  <si>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</si>
  <si>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</si>
  <si>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</si>
  <si>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</si>
  <si>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</si>
  <si>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</si>
  <si>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</si>
  <si>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</si>
  <si>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</si>
  <si>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</si>
  <si>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</si>
  <si>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</si>
  <si>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</si>
  <si>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</si>
  <si>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</si>
  <si>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</si>
  <si>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</si>
  <si>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</si>
  <si>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</si>
  <si>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</si>
  <si>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</si>
  <si>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</si>
  <si>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</si>
  <si>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</si>
  <si>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</si>
  <si>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</si>
  <si>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</si>
  <si>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</si>
  <si>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</si>
  <si>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</si>
  <si>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</si>
  <si>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</si>
  <si>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</si>
  <si>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</si>
  <si>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</si>
  <si>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</si>
  <si>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</si>
  <si>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</si>
  <si>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</si>
  <si>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</si>
  <si>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</si>
  <si>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</si>
  <si>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</si>
  <si>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</si>
  <si>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</si>
  <si>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</si>
  <si>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</si>
  <si>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</si>
  <si>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</si>
  <si>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</si>
  <si>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</si>
  <si>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</si>
  <si>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</si>
  <si>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</si>
  <si>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</si>
  <si>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</si>
  <si>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</si>
  <si>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</si>
  <si>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</si>
  <si>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</si>
  <si>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</si>
  <si>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</si>
  <si>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</si>
  <si>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</si>
  <si>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</si>
  <si>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</si>
  <si>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</si>
  <si>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</si>
  <si>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</si>
  <si>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</si>
  <si>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</si>
  <si>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</si>
  <si>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</si>
  <si>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</si>
  <si>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</si>
  <si>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</si>
  <si>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</si>
  <si>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</si>
  <si>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</si>
  <si>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</si>
  <si>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</si>
  <si>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</si>
  <si>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</si>
  <si>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</si>
  <si>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</si>
  <si>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</si>
  <si>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</si>
  <si>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</si>
  <si>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</si>
  <si>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</si>
  <si>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</si>
  <si>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</si>
  <si>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</si>
  <si>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</si>
  <si>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</si>
  <si>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</si>
  <si>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</si>
  <si>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</si>
  <si>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</si>
  <si>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</si>
  <si>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</si>
  <si>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</si>
  <si>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</si>
  <si>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</si>
  <si>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</si>
  <si>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</si>
  <si>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</si>
  <si>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</si>
  <si>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</si>
  <si>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</si>
  <si>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</si>
  <si>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</si>
  <si>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</si>
  <si>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</si>
  <si>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</si>
  <si>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</si>
  <si>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</si>
  <si>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</si>
  <si>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</si>
  <si>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</si>
  <si>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</si>
  <si>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</si>
  <si>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</si>
  <si>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</si>
  <si>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</si>
  <si>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</si>
  <si>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</si>
  <si>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</si>
  <si>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</si>
  <si>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</si>
  <si>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</si>
  <si>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</si>
  <si>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</si>
  <si>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</si>
  <si>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</si>
  <si>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</si>
  <si>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</si>
  <si>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</si>
  <si>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</si>
  <si>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</si>
  <si>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</si>
  <si>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</si>
  <si>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</si>
  <si>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</si>
  <si>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</si>
  <si>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</si>
  <si>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</si>
  <si>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</si>
  <si>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t>洛宁山水文苑冰雪节活动合同结算审批表</t>
  </si>
  <si>
    <t>项目名称</t>
  </si>
  <si>
    <t>洛宁山水文苑</t>
  </si>
  <si>
    <t>合同编号</t>
  </si>
  <si>
    <t>LNSSWY-YX-047</t>
  </si>
  <si>
    <t>合同名称</t>
  </si>
  <si>
    <t>洛宁山水文苑冰雪节活动合同</t>
  </si>
  <si>
    <t>合同金额</t>
  </si>
  <si>
    <r>
      <rPr>
        <u/>
        <sz val="12"/>
        <rFont val="楷体_GB2312"/>
        <charset val="134"/>
      </rPr>
      <t>277000</t>
    </r>
    <r>
      <rPr>
        <sz val="12"/>
        <rFont val="楷体_GB2312"/>
        <charset val="134"/>
      </rPr>
      <t>元</t>
    </r>
  </si>
  <si>
    <t>施工单位名称</t>
  </si>
  <si>
    <t>洛阳合畅文化传播有限公司</t>
  </si>
  <si>
    <t>乙方送审价</t>
  </si>
  <si>
    <t>277000元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</si>
  <si>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</si>
  <si>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</si>
  <si>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</si>
  <si>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</si>
  <si>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</si>
  <si>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</si>
  <si>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</si>
  <si>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</si>
  <si>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</si>
  <si>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</si>
  <si>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</si>
  <si>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</si>
  <si>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</si>
  <si>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</si>
  <si>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</si>
  <si>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</si>
  <si>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</si>
  <si>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</si>
  <si>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</si>
  <si>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</si>
  <si>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</si>
  <si>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</si>
  <si>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</si>
  <si>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</si>
  <si>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</si>
  <si>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</si>
  <si>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</si>
  <si>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</si>
  <si>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</si>
  <si>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洛宁山水文苑冰雪节活动合同结算汇总表</t>
  </si>
  <si>
    <t>第4页</t>
  </si>
  <si>
    <t>洛宁山水文苑冰雪节活动合同结算价明细汇总表</t>
  </si>
  <si>
    <t>第5页</t>
  </si>
  <si>
    <t>结算通知书（合同编号：LNSSWY-YX-047）</t>
  </si>
  <si>
    <t>第6页</t>
  </si>
  <si>
    <t>结算申请报告（合同编号：LNSSWY-YX-047）</t>
  </si>
  <si>
    <t>第7页</t>
  </si>
  <si>
    <t>工程验收单（合同编号：LNSSWY-YX-047）</t>
  </si>
  <si>
    <t>第8~10页</t>
  </si>
  <si>
    <t>授权委托书（合同编号：LNSSWY-YX-047）</t>
  </si>
  <si>
    <t>第11页</t>
  </si>
  <si>
    <t>工程往来账目明细（合同编号：LNSSWY-YX-047）</t>
  </si>
  <si>
    <t>第12页</t>
  </si>
  <si>
    <t>电费结清证明（合同编号：LNSSWY-YX-047）</t>
  </si>
  <si>
    <t>第13页</t>
  </si>
  <si>
    <t>洛宁山水文苑冰雪节活动合同（含审批表）（合同编号：LNSSWY-YX-047）</t>
  </si>
  <si>
    <t>1份16页</t>
  </si>
  <si>
    <t>第15~21页</t>
  </si>
  <si>
    <t>复印件</t>
  </si>
  <si>
    <t>造价师：</t>
  </si>
  <si>
    <t>日期：</t>
  </si>
  <si>
    <t>工程结算汇总表</t>
  </si>
  <si>
    <t>合同编号：LNSSWY-YX-047                          合同金额：277000元</t>
  </si>
  <si>
    <t>合同名称：洛宁山水文苑冰雪节活动合同</t>
  </si>
  <si>
    <t>甲    方：洛阳浩德浩康置业有限公司</t>
  </si>
  <si>
    <t>乙    方：洛阳合畅文化传播有限公司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</si>
  <si>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</si>
  <si>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</si>
  <si>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</si>
  <si>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</si>
  <si>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</si>
  <si>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</si>
  <si>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签证单</t>
  </si>
  <si>
    <t>扣款项目</t>
  </si>
  <si>
    <t>二</t>
  </si>
  <si>
    <t>其他费用合计</t>
  </si>
  <si>
    <t>协商结算舍尾数金额</t>
  </si>
  <si>
    <t>……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</si>
  <si>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</si>
  <si>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</si>
  <si>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</si>
  <si>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</si>
  <si>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</si>
  <si>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</si>
  <si>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</si>
  <si>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</si>
  <si>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</si>
  <si>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</si>
  <si>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</si>
  <si>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</si>
  <si>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</si>
  <si>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</si>
  <si>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</si>
  <si>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</si>
  <si>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</si>
  <si>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</si>
  <si>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</si>
  <si>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</si>
  <si>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洛宁山水文苑冰雪节活动合同
结算价明细汇总表</t>
  </si>
  <si>
    <t>工程造价（元）</t>
  </si>
  <si>
    <t>合同内结算</t>
  </si>
  <si>
    <t>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</si>
</sst>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&quot;元&quot;"/>
    <numFmt numFmtId="179" formatCode="[DBNum2][$RMB]General;[Red][DBNum2][$RMB]General"/>
  </numFmts>
  <fonts count="40"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楷体_GB2312"/>
      <charset val="134"/>
    </font>
    <font>
      <b/>
      <sz val="10.5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0"/>
      <name val="Times New Roman"/>
      <charset val="0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.5"/>
      <name val="楷体_GB2312"/>
      <charset val="134"/>
    </font>
    <font>
      <sz val="12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9" borderId="19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22" applyNumberFormat="0" applyAlignment="0" applyProtection="0">
      <alignment vertical="center"/>
    </xf>
    <xf numFmtId="0" fontId="31" fillId="13" borderId="18" applyNumberFormat="0" applyAlignment="0" applyProtection="0">
      <alignment vertical="center"/>
    </xf>
    <xf numFmtId="0" fontId="32" fillId="14" borderId="23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50" applyFont="1" applyAlignment="1">
      <alignment horizontal="center" vertical="center" wrapText="1"/>
    </xf>
    <xf numFmtId="0" fontId="3" fillId="0" borderId="0" xfId="50" applyFont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176" fontId="3" fillId="0" borderId="1" xfId="5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5" fillId="0" borderId="2" xfId="31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176" fontId="3" fillId="0" borderId="1" xfId="50" applyNumberFormat="1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justify" vertical="center"/>
    </xf>
    <xf numFmtId="0" fontId="0" fillId="0" borderId="0" xfId="50">
      <alignment vertical="center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176" fontId="11" fillId="0" borderId="1" xfId="0" applyNumberFormat="1" applyFont="1" applyFill="1" applyBorder="1" applyAlignment="1">
      <alignment horizontal="justify" vertical="center" wrapText="1"/>
    </xf>
    <xf numFmtId="177" fontId="11" fillId="0" borderId="1" xfId="0" applyNumberFormat="1" applyFont="1" applyFill="1" applyBorder="1" applyAlignment="1">
      <alignment horizontal="justify" vertical="center" wrapText="1"/>
    </xf>
    <xf numFmtId="178" fontId="11" fillId="0" borderId="1" xfId="0" applyNumberFormat="1" applyFont="1" applyFill="1" applyBorder="1" applyAlignment="1">
      <alignment horizontal="justify" vertical="center" wrapText="1"/>
    </xf>
    <xf numFmtId="179" fontId="11" fillId="0" borderId="1" xfId="0" applyNumberFormat="1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13" fillId="0" borderId="3" xfId="3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4" fillId="0" borderId="4" xfId="31" applyFont="1" applyFill="1" applyBorder="1" applyAlignment="1">
      <alignment horizontal="center" vertical="center" wrapText="1"/>
    </xf>
    <xf numFmtId="0" fontId="14" fillId="0" borderId="5" xfId="31" applyFont="1" applyFill="1" applyBorder="1" applyAlignment="1">
      <alignment horizontal="center" vertical="center" wrapText="1"/>
    </xf>
    <xf numFmtId="0" fontId="14" fillId="0" borderId="6" xfId="31" applyFont="1" applyFill="1" applyBorder="1" applyAlignment="1">
      <alignment horizontal="center" vertical="center" wrapText="1"/>
    </xf>
    <xf numFmtId="0" fontId="14" fillId="0" borderId="7" xfId="31" applyFont="1" applyFill="1" applyBorder="1" applyAlignment="1">
      <alignment horizontal="center" vertical="center" wrapText="1"/>
    </xf>
    <xf numFmtId="0" fontId="14" fillId="0" borderId="2" xfId="3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78" fontId="16" fillId="0" borderId="9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wrapText="1"/>
    </xf>
    <xf numFmtId="0" fontId="11" fillId="0" borderId="9" xfId="0" applyNumberFormat="1" applyFont="1" applyFill="1" applyBorder="1" applyAlignment="1">
      <alignment horizontal="left" wrapText="1"/>
    </xf>
    <xf numFmtId="0" fontId="17" fillId="0" borderId="1" xfId="0" applyNumberFormat="1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left" wrapText="1"/>
    </xf>
    <xf numFmtId="0" fontId="11" fillId="0" borderId="13" xfId="0" applyNumberFormat="1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4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0" fillId="0" borderId="15" xfId="0" applyBorder="1">
      <alignment vertical="center"/>
    </xf>
    <xf numFmtId="0" fontId="0" fillId="3" borderId="15" xfId="0" applyFill="1" applyBorder="1">
      <alignment vertical="center"/>
    </xf>
    <xf numFmtId="0" fontId="0" fillId="0" borderId="16" xfId="0" applyBorder="1">
      <alignment vertical="center"/>
    </xf>
    <xf numFmtId="0" fontId="0" fillId="3" borderId="17" xfId="0" applyFill="1" applyBorder="1">
      <alignment vertical="center"/>
    </xf>
    <xf numFmtId="0" fontId="0" fillId="0" borderId="17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0 2 2 2 2 2" xfId="50"/>
    <cellStyle name="常规 3 2 4" xfId="51"/>
  </cellStyles>
  <tableStyles count="0" defaultTableStyle="TableStyleMedium9" defaultPivotStyle="PivotStyleLight16"/>
  <colors>
    <mruColors>
      <color rgb="007F9698"/>
      <color rgb="00009698"/>
      <color rgb="000061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</row>
    <row r="2" spans="1:28">
      <c r="A2" s="73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73" t="s">
        <v>7</v>
      </c>
      <c r="H2" s="73" t="s">
        <v>8</v>
      </c>
      <c r="I2" s="73" t="s">
        <v>9</v>
      </c>
      <c r="J2" s="73" t="s">
        <v>10</v>
      </c>
      <c r="K2" s="73" t="s">
        <v>11</v>
      </c>
      <c r="L2" s="73" t="s">
        <v>12</v>
      </c>
      <c r="M2" s="73" t="s">
        <v>13</v>
      </c>
      <c r="N2" s="73" t="s">
        <v>14</v>
      </c>
      <c r="O2" s="73" t="s">
        <v>15</v>
      </c>
      <c r="P2" s="73" t="s">
        <v>16</v>
      </c>
      <c r="Q2" s="73" t="s">
        <v>17</v>
      </c>
      <c r="R2" s="73" t="s">
        <v>18</v>
      </c>
      <c r="S2" s="73" t="s">
        <v>19</v>
      </c>
      <c r="T2" s="73" t="s">
        <v>20</v>
      </c>
      <c r="U2" s="73" t="s">
        <v>21</v>
      </c>
      <c r="V2" s="73" t="s">
        <v>22</v>
      </c>
      <c r="W2" s="73" t="s">
        <v>23</v>
      </c>
      <c r="X2" s="73" t="s">
        <v>24</v>
      </c>
      <c r="Y2" s="73" t="s">
        <v>25</v>
      </c>
      <c r="Z2" s="73" t="s">
        <v>26</v>
      </c>
      <c r="AA2" s="73" t="s">
        <v>27</v>
      </c>
      <c r="AB2" s="73" t="s">
        <v>28</v>
      </c>
    </row>
    <row r="3" spans="1:28">
      <c r="A3" s="73" t="s">
        <v>29</v>
      </c>
      <c r="B3" s="73" t="s">
        <v>30</v>
      </c>
      <c r="C3" s="73"/>
      <c r="D3" s="73"/>
      <c r="E3" s="73"/>
      <c r="F3" s="73"/>
      <c r="G3" s="73">
        <v>1</v>
      </c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>
        <f>SUM(E3:AA3)</f>
        <v>1</v>
      </c>
    </row>
    <row r="4" spans="1:28">
      <c r="A4" s="73" t="s">
        <v>31</v>
      </c>
      <c r="B4" s="73" t="s">
        <v>32</v>
      </c>
      <c r="C4" s="73"/>
      <c r="D4" s="73"/>
      <c r="E4" s="73">
        <v>1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>
        <f t="shared" ref="AB4:AB67" si="0">SUM(E4:AA4)</f>
        <v>1</v>
      </c>
    </row>
    <row r="5" spans="1:28">
      <c r="A5" s="73" t="s">
        <v>33</v>
      </c>
      <c r="B5" s="73" t="s">
        <v>34</v>
      </c>
      <c r="C5" s="73"/>
      <c r="D5" s="73"/>
      <c r="E5" s="73">
        <v>1</v>
      </c>
      <c r="F5" s="73">
        <v>1</v>
      </c>
      <c r="G5" s="73">
        <v>1</v>
      </c>
      <c r="H5" s="73">
        <v>2</v>
      </c>
      <c r="I5" s="73">
        <v>2</v>
      </c>
      <c r="J5" s="73">
        <v>2</v>
      </c>
      <c r="K5" s="73">
        <v>2</v>
      </c>
      <c r="L5" s="73">
        <v>2</v>
      </c>
      <c r="M5" s="73">
        <v>2</v>
      </c>
      <c r="N5" s="73">
        <v>2</v>
      </c>
      <c r="O5" s="73">
        <v>2</v>
      </c>
      <c r="P5" s="73">
        <v>2</v>
      </c>
      <c r="Q5" s="73">
        <v>2</v>
      </c>
      <c r="R5" s="73">
        <v>2</v>
      </c>
      <c r="S5" s="73">
        <v>2</v>
      </c>
      <c r="T5" s="73">
        <v>2</v>
      </c>
      <c r="U5" s="73">
        <v>2</v>
      </c>
      <c r="V5" s="73">
        <v>2</v>
      </c>
      <c r="W5" s="73">
        <v>2</v>
      </c>
      <c r="X5" s="73">
        <v>2</v>
      </c>
      <c r="Y5" s="73">
        <v>2</v>
      </c>
      <c r="Z5" s="73">
        <v>2</v>
      </c>
      <c r="AA5" s="73">
        <v>1</v>
      </c>
      <c r="AB5" s="73">
        <f t="shared" si="0"/>
        <v>42</v>
      </c>
    </row>
    <row r="6" spans="1:28">
      <c r="A6" s="73" t="s">
        <v>35</v>
      </c>
      <c r="B6" s="73" t="s">
        <v>36</v>
      </c>
      <c r="C6" s="73"/>
      <c r="D6" s="73"/>
      <c r="E6" s="73">
        <v>1</v>
      </c>
      <c r="F6" s="73">
        <v>1</v>
      </c>
      <c r="G6" s="73">
        <v>1</v>
      </c>
      <c r="H6" s="73"/>
      <c r="I6" s="73">
        <v>1</v>
      </c>
      <c r="J6" s="73">
        <v>1</v>
      </c>
      <c r="K6" s="73">
        <v>1</v>
      </c>
      <c r="L6" s="73">
        <v>1</v>
      </c>
      <c r="M6" s="73">
        <v>1</v>
      </c>
      <c r="N6" s="73">
        <v>1</v>
      </c>
      <c r="O6" s="73">
        <v>1</v>
      </c>
      <c r="P6" s="73">
        <v>1</v>
      </c>
      <c r="Q6" s="73">
        <v>1</v>
      </c>
      <c r="R6" s="73">
        <v>1</v>
      </c>
      <c r="S6" s="73">
        <v>1</v>
      </c>
      <c r="T6" s="73">
        <v>1</v>
      </c>
      <c r="U6" s="73">
        <v>1</v>
      </c>
      <c r="V6" s="73">
        <v>1</v>
      </c>
      <c r="W6" s="73">
        <v>1</v>
      </c>
      <c r="X6" s="73">
        <v>1</v>
      </c>
      <c r="Y6" s="73">
        <v>1</v>
      </c>
      <c r="Z6" s="73">
        <v>1</v>
      </c>
      <c r="AA6" s="73"/>
      <c r="AB6" s="73">
        <f t="shared" si="0"/>
        <v>21</v>
      </c>
    </row>
    <row r="7" spans="1:28">
      <c r="A7" s="73" t="s">
        <v>37</v>
      </c>
      <c r="B7" s="73" t="s">
        <v>38</v>
      </c>
      <c r="C7" s="73"/>
      <c r="D7" s="73"/>
      <c r="E7" s="73">
        <v>1</v>
      </c>
      <c r="F7" s="73">
        <v>1</v>
      </c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>
        <f t="shared" si="0"/>
        <v>2</v>
      </c>
    </row>
    <row r="8" spans="1:28">
      <c r="A8" s="73" t="s">
        <v>39</v>
      </c>
      <c r="B8" s="73" t="s">
        <v>40</v>
      </c>
      <c r="C8" s="73"/>
      <c r="D8" s="73"/>
      <c r="E8" s="73">
        <v>1</v>
      </c>
      <c r="F8" s="73"/>
      <c r="G8" s="73">
        <v>4</v>
      </c>
      <c r="H8" s="73">
        <v>2</v>
      </c>
      <c r="I8" s="73">
        <v>2</v>
      </c>
      <c r="J8" s="73">
        <v>2</v>
      </c>
      <c r="K8" s="73">
        <v>2</v>
      </c>
      <c r="L8" s="73">
        <v>2</v>
      </c>
      <c r="M8" s="73">
        <v>2</v>
      </c>
      <c r="N8" s="73">
        <v>2</v>
      </c>
      <c r="O8" s="73">
        <v>2</v>
      </c>
      <c r="P8" s="73">
        <v>2</v>
      </c>
      <c r="Q8" s="73">
        <v>2</v>
      </c>
      <c r="R8" s="73">
        <v>2</v>
      </c>
      <c r="S8" s="73">
        <v>2</v>
      </c>
      <c r="T8" s="73">
        <v>2</v>
      </c>
      <c r="U8" s="73">
        <v>2</v>
      </c>
      <c r="V8" s="73">
        <v>2</v>
      </c>
      <c r="W8" s="73">
        <v>2</v>
      </c>
      <c r="X8" s="73">
        <v>2</v>
      </c>
      <c r="Y8" s="73">
        <v>2</v>
      </c>
      <c r="Z8" s="73">
        <v>2</v>
      </c>
      <c r="AA8" s="73"/>
      <c r="AB8" s="73">
        <f t="shared" si="0"/>
        <v>43</v>
      </c>
    </row>
    <row r="9" spans="1:28">
      <c r="A9" s="73" t="s">
        <v>41</v>
      </c>
      <c r="B9" s="73" t="s">
        <v>42</v>
      </c>
      <c r="C9" s="73"/>
      <c r="D9" s="73"/>
      <c r="E9" s="73"/>
      <c r="F9" s="73">
        <v>1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>
        <f t="shared" si="0"/>
        <v>1</v>
      </c>
    </row>
    <row r="10" spans="1:28">
      <c r="A10" s="73" t="s">
        <v>43</v>
      </c>
      <c r="B10" s="73" t="s">
        <v>44</v>
      </c>
      <c r="C10" s="73"/>
      <c r="D10" s="73"/>
      <c r="E10" s="73"/>
      <c r="F10" s="73">
        <v>2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>
        <f t="shared" si="0"/>
        <v>2</v>
      </c>
    </row>
    <row r="11" spans="1:28">
      <c r="A11" s="73" t="s">
        <v>45</v>
      </c>
      <c r="B11" s="73" t="s">
        <v>46</v>
      </c>
      <c r="C11" s="73"/>
      <c r="D11" s="73"/>
      <c r="E11" s="73"/>
      <c r="F11" s="73">
        <v>2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>
        <f t="shared" si="0"/>
        <v>2</v>
      </c>
    </row>
    <row r="12" spans="1:28">
      <c r="A12" s="73" t="s">
        <v>47</v>
      </c>
      <c r="B12" s="73" t="s">
        <v>48</v>
      </c>
      <c r="C12" s="73"/>
      <c r="D12" s="73"/>
      <c r="E12" s="73"/>
      <c r="F12" s="73">
        <v>4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>
        <f t="shared" si="0"/>
        <v>4</v>
      </c>
    </row>
    <row r="13" spans="1:28">
      <c r="A13" s="73" t="s">
        <v>49</v>
      </c>
      <c r="B13" s="73" t="s">
        <v>50</v>
      </c>
      <c r="C13" s="73"/>
      <c r="D13" s="73"/>
      <c r="E13" s="73"/>
      <c r="F13" s="73">
        <v>1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>
        <f t="shared" si="0"/>
        <v>1</v>
      </c>
    </row>
    <row r="14" spans="1:28">
      <c r="A14" s="73" t="s">
        <v>51</v>
      </c>
      <c r="B14" s="73" t="s">
        <v>52</v>
      </c>
      <c r="C14" s="73"/>
      <c r="D14" s="73"/>
      <c r="E14" s="73"/>
      <c r="F14" s="73">
        <v>1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>
        <f t="shared" si="0"/>
        <v>1</v>
      </c>
    </row>
    <row r="15" spans="1:28">
      <c r="A15" s="73" t="s">
        <v>53</v>
      </c>
      <c r="B15" s="73" t="s">
        <v>54</v>
      </c>
      <c r="C15" s="73"/>
      <c r="D15" s="73"/>
      <c r="E15" s="73"/>
      <c r="F15" s="73">
        <v>1</v>
      </c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>
        <f t="shared" si="0"/>
        <v>1</v>
      </c>
    </row>
    <row r="16" spans="1:28">
      <c r="A16" s="73" t="s">
        <v>55</v>
      </c>
      <c r="B16" s="73" t="s">
        <v>56</v>
      </c>
      <c r="C16" s="73"/>
      <c r="D16" s="73"/>
      <c r="E16" s="73"/>
      <c r="F16" s="73">
        <v>1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>
        <f t="shared" si="0"/>
        <v>1</v>
      </c>
    </row>
    <row r="17" spans="1:28">
      <c r="A17" s="73" t="s">
        <v>57</v>
      </c>
      <c r="B17" s="73" t="s">
        <v>58</v>
      </c>
      <c r="C17" s="73"/>
      <c r="D17" s="73"/>
      <c r="E17" s="73"/>
      <c r="F17" s="73">
        <v>2</v>
      </c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>
        <f t="shared" si="0"/>
        <v>2</v>
      </c>
    </row>
    <row r="18" spans="1:28">
      <c r="A18" s="73" t="s">
        <v>59</v>
      </c>
      <c r="B18" s="73" t="s">
        <v>60</v>
      </c>
      <c r="C18" s="73"/>
      <c r="D18" s="73"/>
      <c r="E18" s="73"/>
      <c r="F18" s="73">
        <v>1</v>
      </c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>
        <f t="shared" si="0"/>
        <v>1</v>
      </c>
    </row>
    <row r="19" spans="1:28">
      <c r="A19" s="73" t="s">
        <v>61</v>
      </c>
      <c r="B19" s="73" t="s">
        <v>62</v>
      </c>
      <c r="C19" s="73"/>
      <c r="D19" s="73"/>
      <c r="E19" s="73"/>
      <c r="F19" s="73">
        <v>1</v>
      </c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>
        <f t="shared" si="0"/>
        <v>1</v>
      </c>
    </row>
    <row r="20" spans="1:28">
      <c r="A20" s="73" t="s">
        <v>63</v>
      </c>
      <c r="B20" s="73" t="s">
        <v>64</v>
      </c>
      <c r="C20" s="73"/>
      <c r="D20" s="73"/>
      <c r="E20" s="73"/>
      <c r="F20" s="73">
        <v>1</v>
      </c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>
        <f t="shared" si="0"/>
        <v>1</v>
      </c>
    </row>
    <row r="21" spans="1:28">
      <c r="A21" s="73" t="s">
        <v>65</v>
      </c>
      <c r="B21" s="73" t="s">
        <v>66</v>
      </c>
      <c r="C21" s="73"/>
      <c r="D21" s="73"/>
      <c r="E21" s="73"/>
      <c r="F21" s="73">
        <v>7</v>
      </c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>
        <f t="shared" si="0"/>
        <v>7</v>
      </c>
    </row>
    <row r="22" spans="1:28">
      <c r="A22" s="73" t="s">
        <v>67</v>
      </c>
      <c r="B22" s="73" t="s">
        <v>68</v>
      </c>
      <c r="C22" s="73"/>
      <c r="D22" s="73"/>
      <c r="E22" s="73"/>
      <c r="F22" s="73">
        <v>1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>
        <f t="shared" si="0"/>
        <v>1</v>
      </c>
    </row>
    <row r="23" spans="1:28">
      <c r="A23" s="73" t="s">
        <v>69</v>
      </c>
      <c r="B23" s="73" t="s">
        <v>70</v>
      </c>
      <c r="C23" s="73"/>
      <c r="D23" s="73"/>
      <c r="E23" s="73"/>
      <c r="F23" s="73">
        <v>6</v>
      </c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>
        <f t="shared" si="0"/>
        <v>6</v>
      </c>
    </row>
    <row r="24" spans="1:28">
      <c r="A24" s="73" t="s">
        <v>71</v>
      </c>
      <c r="B24" s="73" t="s">
        <v>72</v>
      </c>
      <c r="C24" s="73"/>
      <c r="D24" s="73"/>
      <c r="E24" s="73"/>
      <c r="F24" s="73">
        <v>4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>
        <f t="shared" si="0"/>
        <v>4</v>
      </c>
    </row>
    <row r="25" spans="1:28">
      <c r="A25" s="73" t="s">
        <v>73</v>
      </c>
      <c r="B25" s="73" t="s">
        <v>74</v>
      </c>
      <c r="C25" s="73"/>
      <c r="D25" s="73"/>
      <c r="E25" s="73"/>
      <c r="F25" s="73">
        <v>1</v>
      </c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>
        <f t="shared" si="0"/>
        <v>1</v>
      </c>
    </row>
    <row r="26" spans="1:28">
      <c r="A26" s="73" t="s">
        <v>75</v>
      </c>
      <c r="B26" s="73" t="s">
        <v>76</v>
      </c>
      <c r="C26" s="73"/>
      <c r="D26" s="73"/>
      <c r="E26" s="73"/>
      <c r="F26" s="73">
        <v>1</v>
      </c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>
        <f t="shared" si="0"/>
        <v>1</v>
      </c>
    </row>
    <row r="27" spans="1:28">
      <c r="A27" s="73" t="s">
        <v>77</v>
      </c>
      <c r="B27" s="73" t="s">
        <v>78</v>
      </c>
      <c r="C27" s="73"/>
      <c r="D27" s="73"/>
      <c r="E27" s="73"/>
      <c r="F27" s="73">
        <v>1</v>
      </c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>
        <f t="shared" si="0"/>
        <v>1</v>
      </c>
    </row>
    <row r="28" spans="1:28">
      <c r="A28" s="73" t="s">
        <v>79</v>
      </c>
      <c r="B28" s="73" t="s">
        <v>80</v>
      </c>
      <c r="C28" s="73"/>
      <c r="D28" s="73"/>
      <c r="E28" s="73"/>
      <c r="F28" s="73">
        <v>1</v>
      </c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>
        <f t="shared" si="0"/>
        <v>1</v>
      </c>
    </row>
    <row r="29" spans="1:28">
      <c r="A29" s="73" t="s">
        <v>81</v>
      </c>
      <c r="B29" s="73" t="s">
        <v>82</v>
      </c>
      <c r="C29" s="73"/>
      <c r="D29" s="73"/>
      <c r="E29" s="73"/>
      <c r="F29" s="73">
        <v>1</v>
      </c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>
        <f t="shared" si="0"/>
        <v>1</v>
      </c>
    </row>
    <row r="30" spans="1:28">
      <c r="A30" s="73" t="s">
        <v>83</v>
      </c>
      <c r="B30" s="73" t="s">
        <v>84</v>
      </c>
      <c r="C30" s="73"/>
      <c r="D30" s="73"/>
      <c r="E30" s="73"/>
      <c r="F30" s="73">
        <v>1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>
        <f t="shared" si="0"/>
        <v>1</v>
      </c>
    </row>
    <row r="31" spans="1:28">
      <c r="A31" s="73" t="s">
        <v>85</v>
      </c>
      <c r="B31" s="73" t="s">
        <v>86</v>
      </c>
      <c r="C31" s="73"/>
      <c r="D31" s="73"/>
      <c r="E31" s="73"/>
      <c r="F31" s="73">
        <v>1</v>
      </c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>
        <f t="shared" si="0"/>
        <v>1</v>
      </c>
    </row>
    <row r="32" spans="1:28">
      <c r="A32" s="73" t="s">
        <v>87</v>
      </c>
      <c r="B32" s="73" t="s">
        <v>88</v>
      </c>
      <c r="C32" s="73"/>
      <c r="D32" s="73"/>
      <c r="E32" s="73"/>
      <c r="F32" s="73"/>
      <c r="G32" s="73">
        <v>2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>
        <f t="shared" si="0"/>
        <v>2</v>
      </c>
    </row>
    <row r="33" spans="1:28">
      <c r="A33" s="73" t="s">
        <v>89</v>
      </c>
      <c r="B33" s="73" t="s">
        <v>90</v>
      </c>
      <c r="C33" s="73"/>
      <c r="D33" s="73"/>
      <c r="E33" s="73"/>
      <c r="F33" s="73"/>
      <c r="G33" s="73">
        <v>3</v>
      </c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>
        <f t="shared" si="0"/>
        <v>3</v>
      </c>
    </row>
    <row r="34" spans="1:28">
      <c r="A34" s="73" t="s">
        <v>91</v>
      </c>
      <c r="B34" s="73" t="s">
        <v>92</v>
      </c>
      <c r="C34" s="73"/>
      <c r="D34" s="73"/>
      <c r="E34" s="73"/>
      <c r="F34" s="73"/>
      <c r="G34" s="73">
        <v>1</v>
      </c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>
        <f t="shared" si="0"/>
        <v>1</v>
      </c>
    </row>
    <row r="35" spans="1:28">
      <c r="A35" s="73" t="s">
        <v>93</v>
      </c>
      <c r="B35" s="73" t="s">
        <v>94</v>
      </c>
      <c r="C35" s="73"/>
      <c r="D35" s="73"/>
      <c r="E35" s="73"/>
      <c r="F35" s="73"/>
      <c r="G35" s="73">
        <v>1</v>
      </c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>
        <f t="shared" si="0"/>
        <v>1</v>
      </c>
    </row>
    <row r="36" spans="1:28">
      <c r="A36" s="73" t="s">
        <v>95</v>
      </c>
      <c r="B36" s="73" t="s">
        <v>96</v>
      </c>
      <c r="C36" s="73"/>
      <c r="D36" s="73"/>
      <c r="E36" s="73"/>
      <c r="F36" s="73"/>
      <c r="G36" s="73">
        <v>1</v>
      </c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>
        <f t="shared" si="0"/>
        <v>1</v>
      </c>
    </row>
    <row r="37" spans="1:28">
      <c r="A37" s="73" t="s">
        <v>97</v>
      </c>
      <c r="B37" s="73" t="s">
        <v>98</v>
      </c>
      <c r="C37" s="73"/>
      <c r="D37" s="73"/>
      <c r="E37" s="73"/>
      <c r="F37" s="73"/>
      <c r="G37" s="73">
        <v>1</v>
      </c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>
        <f t="shared" si="0"/>
        <v>1</v>
      </c>
    </row>
    <row r="38" spans="1:28">
      <c r="A38" s="73" t="s">
        <v>99</v>
      </c>
      <c r="B38" s="73" t="s">
        <v>100</v>
      </c>
      <c r="C38" s="73"/>
      <c r="D38" s="73"/>
      <c r="E38" s="73"/>
      <c r="F38" s="73"/>
      <c r="G38" s="73">
        <v>1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>
        <f t="shared" si="0"/>
        <v>1</v>
      </c>
    </row>
    <row r="39" spans="1:28">
      <c r="A39" s="73" t="s">
        <v>101</v>
      </c>
      <c r="B39" s="73" t="s">
        <v>102</v>
      </c>
      <c r="C39" s="73"/>
      <c r="D39" s="73"/>
      <c r="E39" s="73"/>
      <c r="F39" s="73"/>
      <c r="G39" s="73">
        <v>1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>
        <f t="shared" si="0"/>
        <v>1</v>
      </c>
    </row>
    <row r="40" spans="1:28">
      <c r="A40" s="73" t="s">
        <v>103</v>
      </c>
      <c r="B40" s="73" t="s">
        <v>104</v>
      </c>
      <c r="C40" s="73"/>
      <c r="D40" s="73"/>
      <c r="E40" s="73"/>
      <c r="F40" s="73"/>
      <c r="G40" s="73">
        <v>1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>
        <f t="shared" si="0"/>
        <v>1</v>
      </c>
    </row>
    <row r="41" spans="1:28">
      <c r="A41" s="73" t="s">
        <v>105</v>
      </c>
      <c r="B41" s="73" t="s">
        <v>106</v>
      </c>
      <c r="C41" s="73"/>
      <c r="D41" s="73"/>
      <c r="E41" s="73"/>
      <c r="F41" s="73"/>
      <c r="G41" s="73">
        <v>1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>
        <f t="shared" si="0"/>
        <v>1</v>
      </c>
    </row>
    <row r="42" spans="1:28">
      <c r="A42" s="73" t="s">
        <v>107</v>
      </c>
      <c r="B42" s="73" t="s">
        <v>108</v>
      </c>
      <c r="C42" s="73"/>
      <c r="D42" s="73"/>
      <c r="E42" s="73"/>
      <c r="F42" s="73"/>
      <c r="G42" s="73">
        <v>1</v>
      </c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>
        <f t="shared" si="0"/>
        <v>1</v>
      </c>
    </row>
    <row r="43" spans="1:28">
      <c r="A43" s="73" t="s">
        <v>109</v>
      </c>
      <c r="B43" s="73" t="s">
        <v>110</v>
      </c>
      <c r="C43" s="73"/>
      <c r="D43" s="73"/>
      <c r="E43" s="73"/>
      <c r="F43" s="73"/>
      <c r="G43" s="73">
        <v>1</v>
      </c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>
        <f t="shared" si="0"/>
        <v>1</v>
      </c>
    </row>
    <row r="44" spans="1:28">
      <c r="A44" s="73" t="s">
        <v>111</v>
      </c>
      <c r="B44" s="73" t="s">
        <v>112</v>
      </c>
      <c r="C44" s="73"/>
      <c r="D44" s="73"/>
      <c r="E44" s="73"/>
      <c r="F44" s="73"/>
      <c r="G44" s="73">
        <v>1</v>
      </c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>
        <f t="shared" si="0"/>
        <v>1</v>
      </c>
    </row>
    <row r="45" spans="1:28">
      <c r="A45" s="73" t="s">
        <v>113</v>
      </c>
      <c r="B45" s="73" t="s">
        <v>114</v>
      </c>
      <c r="C45" s="73"/>
      <c r="D45" s="73"/>
      <c r="E45" s="73"/>
      <c r="F45" s="73"/>
      <c r="G45" s="73">
        <v>6</v>
      </c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>
        <f t="shared" si="0"/>
        <v>6</v>
      </c>
    </row>
    <row r="46" spans="1:28">
      <c r="A46" s="73" t="s">
        <v>115</v>
      </c>
      <c r="B46" s="73" t="s">
        <v>116</v>
      </c>
      <c r="C46" s="73"/>
      <c r="D46" s="73"/>
      <c r="E46" s="73"/>
      <c r="F46" s="73"/>
      <c r="G46" s="73">
        <v>1</v>
      </c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>
        <f t="shared" si="0"/>
        <v>1</v>
      </c>
    </row>
    <row r="47" spans="1:28">
      <c r="A47" s="73" t="s">
        <v>117</v>
      </c>
      <c r="B47" s="75" t="s">
        <v>118</v>
      </c>
      <c r="C47" s="73"/>
      <c r="D47" s="73"/>
      <c r="E47" s="73"/>
      <c r="F47" s="73"/>
      <c r="G47" s="73">
        <v>1</v>
      </c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>
        <f t="shared" si="0"/>
        <v>1</v>
      </c>
    </row>
    <row r="48" spans="1:28">
      <c r="A48" s="73" t="s">
        <v>119</v>
      </c>
      <c r="B48" s="73" t="s">
        <v>120</v>
      </c>
      <c r="C48" s="73"/>
      <c r="D48" s="73"/>
      <c r="E48" s="73"/>
      <c r="F48" s="73"/>
      <c r="G48" s="73">
        <v>4</v>
      </c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>
        <f t="shared" si="0"/>
        <v>4</v>
      </c>
    </row>
    <row r="49" spans="1:28">
      <c r="A49" s="73" t="s">
        <v>121</v>
      </c>
      <c r="B49" s="73" t="s">
        <v>122</v>
      </c>
      <c r="C49" s="73"/>
      <c r="D49" s="73"/>
      <c r="E49" s="73"/>
      <c r="F49" s="73"/>
      <c r="G49" s="73">
        <v>1</v>
      </c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>
        <f t="shared" si="0"/>
        <v>1</v>
      </c>
    </row>
    <row r="50" spans="1:28">
      <c r="A50" s="73" t="s">
        <v>123</v>
      </c>
      <c r="B50" s="73" t="s">
        <v>124</v>
      </c>
      <c r="C50" s="73"/>
      <c r="D50" s="73"/>
      <c r="E50" s="73"/>
      <c r="F50" s="73"/>
      <c r="G50" s="73">
        <v>1</v>
      </c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>
        <f t="shared" si="0"/>
        <v>1</v>
      </c>
    </row>
    <row r="51" spans="1:28">
      <c r="A51" s="73" t="s">
        <v>125</v>
      </c>
      <c r="B51" s="73" t="s">
        <v>126</v>
      </c>
      <c r="C51" s="73"/>
      <c r="D51" s="73"/>
      <c r="E51" s="73"/>
      <c r="F51" s="73"/>
      <c r="G51" s="73">
        <v>1</v>
      </c>
      <c r="H51" s="73">
        <v>2</v>
      </c>
      <c r="I51" s="73">
        <v>2</v>
      </c>
      <c r="J51" s="73">
        <v>2</v>
      </c>
      <c r="K51" s="73">
        <v>2</v>
      </c>
      <c r="L51" s="73">
        <v>2</v>
      </c>
      <c r="M51" s="73">
        <v>2</v>
      </c>
      <c r="N51" s="73">
        <v>2</v>
      </c>
      <c r="O51" s="73">
        <v>2</v>
      </c>
      <c r="P51" s="73">
        <v>2</v>
      </c>
      <c r="Q51" s="73">
        <v>2</v>
      </c>
      <c r="R51" s="73">
        <v>2</v>
      </c>
      <c r="S51" s="73">
        <v>2</v>
      </c>
      <c r="T51" s="73">
        <v>2</v>
      </c>
      <c r="U51" s="73">
        <v>2</v>
      </c>
      <c r="V51" s="73">
        <v>2</v>
      </c>
      <c r="W51" s="73">
        <v>2</v>
      </c>
      <c r="X51" s="73">
        <v>2</v>
      </c>
      <c r="Y51" s="73">
        <v>2</v>
      </c>
      <c r="Z51" s="73">
        <v>2</v>
      </c>
      <c r="AA51" s="73">
        <v>2</v>
      </c>
      <c r="AB51" s="73">
        <f t="shared" si="0"/>
        <v>41</v>
      </c>
    </row>
    <row r="52" spans="1:28">
      <c r="A52" s="73" t="s">
        <v>127</v>
      </c>
      <c r="B52" s="73" t="s">
        <v>128</v>
      </c>
      <c r="C52" s="73"/>
      <c r="D52" s="73"/>
      <c r="E52" s="73"/>
      <c r="F52" s="73"/>
      <c r="G52" s="73">
        <v>1</v>
      </c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>
        <f t="shared" si="0"/>
        <v>1</v>
      </c>
    </row>
    <row r="53" spans="1:28">
      <c r="A53" s="73" t="s">
        <v>129</v>
      </c>
      <c r="B53" s="73" t="s">
        <v>130</v>
      </c>
      <c r="C53" s="73"/>
      <c r="D53" s="73"/>
      <c r="E53" s="73"/>
      <c r="F53" s="73"/>
      <c r="G53" s="73">
        <v>1</v>
      </c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>
        <f t="shared" si="0"/>
        <v>1</v>
      </c>
    </row>
    <row r="54" spans="1:28">
      <c r="A54" s="73" t="s">
        <v>131</v>
      </c>
      <c r="B54" s="73" t="s">
        <v>132</v>
      </c>
      <c r="C54" s="73"/>
      <c r="D54" s="73"/>
      <c r="E54" s="73"/>
      <c r="F54" s="73"/>
      <c r="G54" s="73">
        <v>1</v>
      </c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>
        <f t="shared" si="0"/>
        <v>1</v>
      </c>
    </row>
    <row r="55" spans="1:28">
      <c r="A55" s="73" t="s">
        <v>133</v>
      </c>
      <c r="B55" s="74" t="s">
        <v>134</v>
      </c>
      <c r="C55" s="74"/>
      <c r="D55" s="74"/>
      <c r="E55" s="74"/>
      <c r="F55" s="74"/>
      <c r="G55" s="74">
        <v>1</v>
      </c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3">
        <f t="shared" si="0"/>
        <v>1</v>
      </c>
    </row>
    <row r="56" spans="1:28">
      <c r="A56" s="78" t="s">
        <v>135</v>
      </c>
      <c r="B56" s="73" t="s">
        <v>136</v>
      </c>
      <c r="C56" s="73"/>
      <c r="D56" s="73"/>
      <c r="E56" s="73"/>
      <c r="F56" s="73"/>
      <c r="G56" s="73">
        <v>2</v>
      </c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>
        <f t="shared" si="0"/>
        <v>2</v>
      </c>
    </row>
    <row r="57" spans="1:28">
      <c r="A57" s="78" t="s">
        <v>137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>
        <f t="shared" si="0"/>
        <v>0</v>
      </c>
    </row>
    <row r="58" spans="1:28">
      <c r="A58" s="78" t="s">
        <v>138</v>
      </c>
      <c r="B58" s="73" t="s">
        <v>139</v>
      </c>
      <c r="C58" s="73"/>
      <c r="D58" s="73"/>
      <c r="E58" s="73"/>
      <c r="F58" s="73"/>
      <c r="G58" s="73">
        <v>1</v>
      </c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>
        <f t="shared" si="0"/>
        <v>1</v>
      </c>
    </row>
    <row r="59" spans="1:28">
      <c r="A59" s="78" t="s">
        <v>140</v>
      </c>
      <c r="B59" s="73" t="s">
        <v>141</v>
      </c>
      <c r="C59" s="73"/>
      <c r="D59" s="73"/>
      <c r="E59" s="73"/>
      <c r="F59" s="73"/>
      <c r="G59" s="73"/>
      <c r="H59" s="73">
        <v>1</v>
      </c>
      <c r="I59" s="73">
        <v>1</v>
      </c>
      <c r="J59" s="73">
        <v>1</v>
      </c>
      <c r="K59" s="73">
        <v>1</v>
      </c>
      <c r="L59" s="73">
        <v>1</v>
      </c>
      <c r="M59" s="73">
        <v>1</v>
      </c>
      <c r="N59" s="73">
        <v>1</v>
      </c>
      <c r="O59" s="73">
        <v>1</v>
      </c>
      <c r="P59" s="73">
        <v>1</v>
      </c>
      <c r="Q59" s="73">
        <v>1</v>
      </c>
      <c r="R59" s="73">
        <v>1</v>
      </c>
      <c r="S59" s="73">
        <v>1</v>
      </c>
      <c r="T59" s="73">
        <v>1</v>
      </c>
      <c r="U59" s="73">
        <v>1</v>
      </c>
      <c r="V59" s="73">
        <v>1</v>
      </c>
      <c r="W59" s="73">
        <v>1</v>
      </c>
      <c r="X59" s="73">
        <v>1</v>
      </c>
      <c r="Y59" s="73">
        <v>1</v>
      </c>
      <c r="Z59" s="73">
        <v>1</v>
      </c>
      <c r="AA59" s="73"/>
      <c r="AB59" s="73">
        <f t="shared" si="0"/>
        <v>19</v>
      </c>
    </row>
    <row r="60" spans="1:28">
      <c r="A60" s="78" t="s">
        <v>142</v>
      </c>
      <c r="B60" s="73" t="s">
        <v>143</v>
      </c>
      <c r="C60" s="73"/>
      <c r="D60" s="73"/>
      <c r="E60" s="73"/>
      <c r="F60" s="73"/>
      <c r="G60" s="73"/>
      <c r="H60" s="73">
        <v>1</v>
      </c>
      <c r="I60" s="73">
        <v>1</v>
      </c>
      <c r="J60" s="73">
        <v>1</v>
      </c>
      <c r="K60" s="73">
        <v>1</v>
      </c>
      <c r="L60" s="73">
        <v>1</v>
      </c>
      <c r="M60" s="73">
        <v>1</v>
      </c>
      <c r="N60" s="73">
        <v>1</v>
      </c>
      <c r="O60" s="73">
        <v>1</v>
      </c>
      <c r="P60" s="73">
        <v>1</v>
      </c>
      <c r="Q60" s="73">
        <v>1</v>
      </c>
      <c r="R60" s="73">
        <v>1</v>
      </c>
      <c r="S60" s="73">
        <v>1</v>
      </c>
      <c r="T60" s="73">
        <v>1</v>
      </c>
      <c r="U60" s="73">
        <v>1</v>
      </c>
      <c r="V60" s="73">
        <v>1</v>
      </c>
      <c r="W60" s="73">
        <v>1</v>
      </c>
      <c r="X60" s="73">
        <v>1</v>
      </c>
      <c r="Y60" s="73">
        <v>1</v>
      </c>
      <c r="Z60" s="73">
        <v>1</v>
      </c>
      <c r="AA60" s="73"/>
      <c r="AB60" s="73">
        <f t="shared" si="0"/>
        <v>19</v>
      </c>
    </row>
    <row r="61" spans="1:28">
      <c r="A61" s="78" t="s">
        <v>144</v>
      </c>
      <c r="B61" s="73" t="s">
        <v>145</v>
      </c>
      <c r="C61" s="73"/>
      <c r="D61" s="73"/>
      <c r="E61" s="73"/>
      <c r="F61" s="73"/>
      <c r="G61" s="73"/>
      <c r="H61" s="73">
        <v>4</v>
      </c>
      <c r="I61" s="73">
        <v>4</v>
      </c>
      <c r="J61" s="73">
        <v>4</v>
      </c>
      <c r="K61" s="73">
        <v>4</v>
      </c>
      <c r="L61" s="73">
        <v>4</v>
      </c>
      <c r="M61" s="73">
        <v>4</v>
      </c>
      <c r="N61" s="73">
        <v>4</v>
      </c>
      <c r="O61" s="73">
        <v>4</v>
      </c>
      <c r="P61" s="73">
        <v>4</v>
      </c>
      <c r="Q61" s="73">
        <v>4</v>
      </c>
      <c r="R61" s="73">
        <v>4</v>
      </c>
      <c r="S61" s="73">
        <v>4</v>
      </c>
      <c r="T61" s="73">
        <v>4</v>
      </c>
      <c r="U61" s="73">
        <v>4</v>
      </c>
      <c r="V61" s="73">
        <v>4</v>
      </c>
      <c r="W61" s="73">
        <v>4</v>
      </c>
      <c r="X61" s="73">
        <v>4</v>
      </c>
      <c r="Y61" s="73">
        <v>4</v>
      </c>
      <c r="Z61" s="73">
        <v>4</v>
      </c>
      <c r="AA61" s="73"/>
      <c r="AB61" s="73">
        <f t="shared" si="0"/>
        <v>76</v>
      </c>
    </row>
    <row r="62" spans="1:28">
      <c r="A62" s="78" t="s">
        <v>146</v>
      </c>
      <c r="B62" s="73" t="s">
        <v>147</v>
      </c>
      <c r="C62" s="73"/>
      <c r="D62" s="73"/>
      <c r="E62" s="73"/>
      <c r="F62" s="73"/>
      <c r="G62" s="73"/>
      <c r="H62" s="73">
        <v>3</v>
      </c>
      <c r="I62" s="73">
        <v>3</v>
      </c>
      <c r="J62" s="73">
        <v>3</v>
      </c>
      <c r="K62" s="73">
        <v>3</v>
      </c>
      <c r="L62" s="73">
        <v>3</v>
      </c>
      <c r="M62" s="73">
        <v>3</v>
      </c>
      <c r="N62" s="73">
        <v>3</v>
      </c>
      <c r="O62" s="73">
        <v>3</v>
      </c>
      <c r="P62" s="73">
        <v>3</v>
      </c>
      <c r="Q62" s="73">
        <v>3</v>
      </c>
      <c r="R62" s="73">
        <v>3</v>
      </c>
      <c r="S62" s="73">
        <v>3</v>
      </c>
      <c r="T62" s="73">
        <v>3</v>
      </c>
      <c r="U62" s="73">
        <v>3</v>
      </c>
      <c r="V62" s="73">
        <v>3</v>
      </c>
      <c r="W62" s="73">
        <v>3</v>
      </c>
      <c r="X62" s="73">
        <v>3</v>
      </c>
      <c r="Y62" s="73">
        <v>3</v>
      </c>
      <c r="Z62" s="73">
        <v>3</v>
      </c>
      <c r="AA62" s="73"/>
      <c r="AB62" s="73">
        <f t="shared" si="0"/>
        <v>57</v>
      </c>
    </row>
    <row r="63" spans="1:28">
      <c r="A63" s="78" t="s">
        <v>148</v>
      </c>
      <c r="B63" s="73" t="s">
        <v>149</v>
      </c>
      <c r="C63" s="73"/>
      <c r="D63" s="73"/>
      <c r="E63" s="73"/>
      <c r="F63" s="73"/>
      <c r="G63" s="73"/>
      <c r="H63" s="73">
        <v>6</v>
      </c>
      <c r="I63" s="73">
        <v>6</v>
      </c>
      <c r="J63" s="73">
        <v>6</v>
      </c>
      <c r="K63" s="73">
        <v>6</v>
      </c>
      <c r="L63" s="73">
        <v>6</v>
      </c>
      <c r="M63" s="73">
        <v>6</v>
      </c>
      <c r="N63" s="73">
        <v>6</v>
      </c>
      <c r="O63" s="73">
        <v>6</v>
      </c>
      <c r="P63" s="73">
        <v>6</v>
      </c>
      <c r="Q63" s="73">
        <v>6</v>
      </c>
      <c r="R63" s="73">
        <v>6</v>
      </c>
      <c r="S63" s="73">
        <v>6</v>
      </c>
      <c r="T63" s="73">
        <v>6</v>
      </c>
      <c r="U63" s="73">
        <v>6</v>
      </c>
      <c r="V63" s="73">
        <v>6</v>
      </c>
      <c r="W63" s="73">
        <v>6</v>
      </c>
      <c r="X63" s="73">
        <v>6</v>
      </c>
      <c r="Y63" s="73">
        <v>6</v>
      </c>
      <c r="Z63" s="73">
        <v>6</v>
      </c>
      <c r="AA63" s="73"/>
      <c r="AB63" s="73">
        <f t="shared" si="0"/>
        <v>114</v>
      </c>
    </row>
    <row r="64" spans="1:28">
      <c r="A64" s="78" t="s">
        <v>150</v>
      </c>
      <c r="B64" s="73" t="s">
        <v>151</v>
      </c>
      <c r="C64" s="73"/>
      <c r="D64" s="73"/>
      <c r="E64" s="73"/>
      <c r="F64" s="73"/>
      <c r="G64" s="73"/>
      <c r="H64" s="73">
        <v>6</v>
      </c>
      <c r="I64" s="73">
        <v>6</v>
      </c>
      <c r="J64" s="73">
        <v>6</v>
      </c>
      <c r="K64" s="73">
        <v>6</v>
      </c>
      <c r="L64" s="73">
        <v>6</v>
      </c>
      <c r="M64" s="73">
        <v>6</v>
      </c>
      <c r="N64" s="73">
        <v>6</v>
      </c>
      <c r="O64" s="73">
        <v>6</v>
      </c>
      <c r="P64" s="73">
        <v>6</v>
      </c>
      <c r="Q64" s="73">
        <v>6</v>
      </c>
      <c r="R64" s="73">
        <v>6</v>
      </c>
      <c r="S64" s="73">
        <v>6</v>
      </c>
      <c r="T64" s="73">
        <v>6</v>
      </c>
      <c r="U64" s="73">
        <v>6</v>
      </c>
      <c r="V64" s="73">
        <v>6</v>
      </c>
      <c r="W64" s="73">
        <v>6</v>
      </c>
      <c r="X64" s="73">
        <v>6</v>
      </c>
      <c r="Y64" s="73">
        <v>6</v>
      </c>
      <c r="Z64" s="73">
        <v>6</v>
      </c>
      <c r="AA64" s="73"/>
      <c r="AB64" s="73">
        <f t="shared" si="0"/>
        <v>114</v>
      </c>
    </row>
    <row r="65" spans="1:28">
      <c r="A65" s="78" t="s">
        <v>152</v>
      </c>
      <c r="B65" s="73" t="s">
        <v>153</v>
      </c>
      <c r="C65" s="73"/>
      <c r="D65" s="73"/>
      <c r="E65" s="73"/>
      <c r="F65" s="73"/>
      <c r="G65" s="73"/>
      <c r="H65" s="73">
        <v>3</v>
      </c>
      <c r="I65" s="73">
        <v>1</v>
      </c>
      <c r="J65" s="73">
        <v>1</v>
      </c>
      <c r="K65" s="73">
        <v>1</v>
      </c>
      <c r="L65" s="73">
        <v>2</v>
      </c>
      <c r="M65" s="73">
        <v>1</v>
      </c>
      <c r="N65" s="73">
        <v>2</v>
      </c>
      <c r="O65" s="73">
        <v>1</v>
      </c>
      <c r="P65" s="73">
        <v>1</v>
      </c>
      <c r="Q65" s="73">
        <v>1</v>
      </c>
      <c r="R65" s="73">
        <v>1</v>
      </c>
      <c r="S65" s="73">
        <v>1</v>
      </c>
      <c r="T65" s="73">
        <v>1</v>
      </c>
      <c r="U65" s="73">
        <v>1</v>
      </c>
      <c r="V65" s="73">
        <v>1</v>
      </c>
      <c r="W65" s="73">
        <v>1</v>
      </c>
      <c r="X65" s="73">
        <v>1</v>
      </c>
      <c r="Y65" s="73">
        <v>1</v>
      </c>
      <c r="Z65" s="73">
        <v>1</v>
      </c>
      <c r="AA65" s="73"/>
      <c r="AB65" s="73">
        <f t="shared" si="0"/>
        <v>23</v>
      </c>
    </row>
    <row r="66" spans="1:28">
      <c r="A66" s="78" t="s">
        <v>154</v>
      </c>
      <c r="B66" s="73" t="s">
        <v>155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>
        <f t="shared" si="0"/>
        <v>0</v>
      </c>
    </row>
    <row r="67" spans="1:28">
      <c r="A67" s="78" t="s">
        <v>156</v>
      </c>
      <c r="B67" s="73" t="s">
        <v>157</v>
      </c>
      <c r="C67" s="73"/>
      <c r="D67" s="73"/>
      <c r="E67" s="73"/>
      <c r="F67" s="73"/>
      <c r="G67" s="73"/>
      <c r="H67" s="73">
        <v>1</v>
      </c>
      <c r="I67" s="73">
        <v>1</v>
      </c>
      <c r="J67" s="73">
        <v>1</v>
      </c>
      <c r="K67" s="73">
        <v>1</v>
      </c>
      <c r="L67" s="73">
        <v>1</v>
      </c>
      <c r="M67" s="73">
        <v>1</v>
      </c>
      <c r="N67" s="73">
        <v>1</v>
      </c>
      <c r="O67" s="73">
        <v>1</v>
      </c>
      <c r="P67" s="73">
        <v>1</v>
      </c>
      <c r="Q67" s="73">
        <v>1</v>
      </c>
      <c r="R67" s="73">
        <v>1</v>
      </c>
      <c r="S67" s="73">
        <v>1</v>
      </c>
      <c r="T67" s="73">
        <v>1</v>
      </c>
      <c r="U67" s="73">
        <v>1</v>
      </c>
      <c r="V67" s="73">
        <v>1</v>
      </c>
      <c r="W67" s="73">
        <v>1</v>
      </c>
      <c r="X67" s="73">
        <v>1</v>
      </c>
      <c r="Y67" s="73">
        <v>1</v>
      </c>
      <c r="Z67" s="73">
        <v>1</v>
      </c>
      <c r="AA67" s="73"/>
      <c r="AB67" s="73">
        <f t="shared" si="0"/>
        <v>19</v>
      </c>
    </row>
    <row r="68" spans="1:28">
      <c r="A68" s="78" t="s">
        <v>158</v>
      </c>
      <c r="B68" s="73" t="s">
        <v>159</v>
      </c>
      <c r="C68" s="73"/>
      <c r="D68" s="73"/>
      <c r="E68" s="73"/>
      <c r="F68" s="73"/>
      <c r="G68" s="73"/>
      <c r="H68" s="73">
        <v>2</v>
      </c>
      <c r="I68" s="73">
        <v>2</v>
      </c>
      <c r="J68" s="73">
        <v>2</v>
      </c>
      <c r="K68" s="73">
        <v>2</v>
      </c>
      <c r="L68" s="73">
        <v>2</v>
      </c>
      <c r="M68" s="73">
        <v>2</v>
      </c>
      <c r="N68" s="73">
        <v>2</v>
      </c>
      <c r="O68" s="73">
        <v>2</v>
      </c>
      <c r="P68" s="73">
        <v>2</v>
      </c>
      <c r="Q68" s="73">
        <v>2</v>
      </c>
      <c r="R68" s="73">
        <v>2</v>
      </c>
      <c r="S68" s="73">
        <v>2</v>
      </c>
      <c r="T68" s="73">
        <v>2</v>
      </c>
      <c r="U68" s="73">
        <v>2</v>
      </c>
      <c r="V68" s="73">
        <v>2</v>
      </c>
      <c r="W68" s="73">
        <v>2</v>
      </c>
      <c r="X68" s="73">
        <v>2</v>
      </c>
      <c r="Y68" s="73">
        <v>2</v>
      </c>
      <c r="Z68" s="73">
        <v>2</v>
      </c>
      <c r="AA68" s="73"/>
      <c r="AB68" s="73">
        <f t="shared" ref="AB68:AB91" si="1">SUM(E68:AA68)</f>
        <v>38</v>
      </c>
    </row>
    <row r="69" spans="1:28">
      <c r="A69" s="78" t="s">
        <v>160</v>
      </c>
      <c r="B69" s="73" t="s">
        <v>161</v>
      </c>
      <c r="C69" s="73"/>
      <c r="D69" s="73"/>
      <c r="E69" s="73"/>
      <c r="F69" s="73"/>
      <c r="G69" s="73"/>
      <c r="H69" s="73">
        <v>2</v>
      </c>
      <c r="I69" s="73">
        <v>1</v>
      </c>
      <c r="J69" s="73">
        <v>1</v>
      </c>
      <c r="K69" s="73">
        <v>1</v>
      </c>
      <c r="L69" s="73">
        <v>1</v>
      </c>
      <c r="M69" s="73">
        <v>1</v>
      </c>
      <c r="N69" s="73">
        <v>1</v>
      </c>
      <c r="O69" s="73">
        <v>1</v>
      </c>
      <c r="P69" s="73">
        <v>1</v>
      </c>
      <c r="Q69" s="73">
        <v>1</v>
      </c>
      <c r="R69" s="73">
        <v>1</v>
      </c>
      <c r="S69" s="73">
        <v>1</v>
      </c>
      <c r="T69" s="73">
        <v>1</v>
      </c>
      <c r="U69" s="73">
        <v>1</v>
      </c>
      <c r="V69" s="73">
        <v>1</v>
      </c>
      <c r="W69" s="73">
        <v>1</v>
      </c>
      <c r="X69" s="73">
        <v>1</v>
      </c>
      <c r="Y69" s="73">
        <v>1</v>
      </c>
      <c r="Z69" s="73">
        <v>1</v>
      </c>
      <c r="AA69" s="73"/>
      <c r="AB69" s="73">
        <f t="shared" si="1"/>
        <v>20</v>
      </c>
    </row>
    <row r="70" spans="1:28">
      <c r="A70" s="78" t="s">
        <v>162</v>
      </c>
      <c r="B70" s="73" t="s">
        <v>163</v>
      </c>
      <c r="C70" s="73"/>
      <c r="D70" s="73"/>
      <c r="E70" s="73"/>
      <c r="F70" s="73"/>
      <c r="G70" s="73"/>
      <c r="H70" s="73">
        <v>2</v>
      </c>
      <c r="I70" s="73">
        <v>2</v>
      </c>
      <c r="J70" s="73">
        <v>2</v>
      </c>
      <c r="K70" s="73">
        <v>2</v>
      </c>
      <c r="L70" s="73">
        <v>2</v>
      </c>
      <c r="M70" s="73">
        <v>2</v>
      </c>
      <c r="N70" s="73">
        <v>2</v>
      </c>
      <c r="O70" s="73">
        <v>2</v>
      </c>
      <c r="P70" s="73">
        <v>2</v>
      </c>
      <c r="Q70" s="73">
        <v>2</v>
      </c>
      <c r="R70" s="73">
        <v>2</v>
      </c>
      <c r="S70" s="73">
        <v>2</v>
      </c>
      <c r="T70" s="73">
        <v>2</v>
      </c>
      <c r="U70" s="73">
        <v>2</v>
      </c>
      <c r="V70" s="73">
        <v>2</v>
      </c>
      <c r="W70" s="73">
        <v>2</v>
      </c>
      <c r="X70" s="73">
        <v>2</v>
      </c>
      <c r="Y70" s="73">
        <v>2</v>
      </c>
      <c r="Z70" s="73">
        <v>2</v>
      </c>
      <c r="AA70" s="73"/>
      <c r="AB70" s="73">
        <f t="shared" si="1"/>
        <v>38</v>
      </c>
    </row>
    <row r="71" spans="1:28">
      <c r="A71" s="78" t="s">
        <v>164</v>
      </c>
      <c r="B71" s="73" t="s">
        <v>165</v>
      </c>
      <c r="C71" s="73"/>
      <c r="D71" s="73"/>
      <c r="E71" s="73"/>
      <c r="F71" s="73"/>
      <c r="G71" s="73"/>
      <c r="H71" s="73">
        <v>1</v>
      </c>
      <c r="I71" s="73">
        <v>1</v>
      </c>
      <c r="J71" s="73">
        <v>1</v>
      </c>
      <c r="K71" s="73">
        <v>1</v>
      </c>
      <c r="L71" s="73">
        <v>1</v>
      </c>
      <c r="M71" s="73">
        <v>1</v>
      </c>
      <c r="N71" s="73">
        <v>1</v>
      </c>
      <c r="O71" s="73">
        <v>1</v>
      </c>
      <c r="P71" s="73">
        <v>1</v>
      </c>
      <c r="Q71" s="73">
        <v>1</v>
      </c>
      <c r="R71" s="73">
        <v>1</v>
      </c>
      <c r="S71" s="73">
        <v>1</v>
      </c>
      <c r="T71" s="73">
        <v>1</v>
      </c>
      <c r="U71" s="73">
        <v>1</v>
      </c>
      <c r="V71" s="73">
        <v>1</v>
      </c>
      <c r="W71" s="73">
        <v>1</v>
      </c>
      <c r="X71" s="73">
        <v>1</v>
      </c>
      <c r="Y71" s="73">
        <v>1</v>
      </c>
      <c r="Z71" s="73">
        <v>1</v>
      </c>
      <c r="AA71" s="73"/>
      <c r="AB71" s="73">
        <f t="shared" si="1"/>
        <v>19</v>
      </c>
    </row>
    <row r="72" spans="1:28">
      <c r="A72" s="78" t="s">
        <v>166</v>
      </c>
      <c r="B72" s="73" t="s">
        <v>167</v>
      </c>
      <c r="C72" s="73"/>
      <c r="D72" s="73"/>
      <c r="E72" s="73"/>
      <c r="F72" s="73"/>
      <c r="G72" s="73"/>
      <c r="H72" s="73">
        <v>1</v>
      </c>
      <c r="I72" s="73">
        <v>1</v>
      </c>
      <c r="J72" s="73">
        <v>1</v>
      </c>
      <c r="K72" s="73">
        <v>1</v>
      </c>
      <c r="L72" s="73">
        <v>1</v>
      </c>
      <c r="M72" s="73">
        <v>1</v>
      </c>
      <c r="N72" s="73">
        <v>1</v>
      </c>
      <c r="O72" s="73">
        <v>1</v>
      </c>
      <c r="P72" s="73">
        <v>1</v>
      </c>
      <c r="Q72" s="73">
        <v>1</v>
      </c>
      <c r="R72" s="73">
        <v>1</v>
      </c>
      <c r="S72" s="73">
        <v>1</v>
      </c>
      <c r="T72" s="73">
        <v>1</v>
      </c>
      <c r="U72" s="73">
        <v>1</v>
      </c>
      <c r="V72" s="73">
        <v>1</v>
      </c>
      <c r="W72" s="73">
        <v>1</v>
      </c>
      <c r="X72" s="73">
        <v>1</v>
      </c>
      <c r="Y72" s="73">
        <v>1</v>
      </c>
      <c r="Z72" s="73">
        <v>1</v>
      </c>
      <c r="AA72" s="73"/>
      <c r="AB72" s="73">
        <f t="shared" si="1"/>
        <v>19</v>
      </c>
    </row>
    <row r="73" spans="1:28">
      <c r="A73" s="78" t="s">
        <v>168</v>
      </c>
      <c r="B73" s="73" t="s">
        <v>169</v>
      </c>
      <c r="C73" s="73"/>
      <c r="D73" s="73"/>
      <c r="E73" s="73"/>
      <c r="F73" s="73"/>
      <c r="G73" s="73"/>
      <c r="H73" s="73">
        <v>2</v>
      </c>
      <c r="I73" s="73">
        <v>2</v>
      </c>
      <c r="J73" s="73">
        <v>2</v>
      </c>
      <c r="K73" s="73">
        <v>2</v>
      </c>
      <c r="L73" s="73">
        <v>2</v>
      </c>
      <c r="M73" s="73">
        <v>2</v>
      </c>
      <c r="N73" s="73">
        <v>2</v>
      </c>
      <c r="O73" s="73">
        <v>2</v>
      </c>
      <c r="P73" s="73">
        <v>2</v>
      </c>
      <c r="Q73" s="73">
        <v>2</v>
      </c>
      <c r="R73" s="73">
        <v>2</v>
      </c>
      <c r="S73" s="73">
        <v>2</v>
      </c>
      <c r="T73" s="73">
        <v>2</v>
      </c>
      <c r="U73" s="73">
        <v>2</v>
      </c>
      <c r="V73" s="73">
        <v>2</v>
      </c>
      <c r="W73" s="73">
        <v>2</v>
      </c>
      <c r="X73" s="73">
        <v>2</v>
      </c>
      <c r="Y73" s="73">
        <v>2</v>
      </c>
      <c r="Z73" s="73">
        <v>2</v>
      </c>
      <c r="AA73" s="73"/>
      <c r="AB73" s="73">
        <f t="shared" si="1"/>
        <v>38</v>
      </c>
    </row>
    <row r="74" spans="1:28">
      <c r="A74" s="78" t="s">
        <v>170</v>
      </c>
      <c r="B74" s="73" t="s">
        <v>171</v>
      </c>
      <c r="C74" s="73"/>
      <c r="D74" s="73"/>
      <c r="E74" s="73"/>
      <c r="F74" s="73"/>
      <c r="G74" s="73"/>
      <c r="H74" s="73">
        <v>1</v>
      </c>
      <c r="I74" s="73">
        <v>1</v>
      </c>
      <c r="J74" s="73">
        <v>1</v>
      </c>
      <c r="K74" s="73">
        <v>1</v>
      </c>
      <c r="L74" s="73">
        <v>1</v>
      </c>
      <c r="M74" s="73">
        <v>1</v>
      </c>
      <c r="N74" s="73">
        <v>1</v>
      </c>
      <c r="O74" s="73">
        <v>1</v>
      </c>
      <c r="P74" s="73">
        <v>1</v>
      </c>
      <c r="Q74" s="73">
        <v>1</v>
      </c>
      <c r="R74" s="73">
        <v>1</v>
      </c>
      <c r="S74" s="73">
        <v>1</v>
      </c>
      <c r="T74" s="73">
        <v>1</v>
      </c>
      <c r="U74" s="73">
        <v>1</v>
      </c>
      <c r="V74" s="73">
        <v>1</v>
      </c>
      <c r="W74" s="73">
        <v>1</v>
      </c>
      <c r="X74" s="73">
        <v>1</v>
      </c>
      <c r="Y74" s="73">
        <v>1</v>
      </c>
      <c r="Z74" s="73">
        <v>1</v>
      </c>
      <c r="AA74" s="73"/>
      <c r="AB74" s="73">
        <f t="shared" si="1"/>
        <v>19</v>
      </c>
    </row>
    <row r="75" spans="1:28">
      <c r="A75" s="73" t="s">
        <v>172</v>
      </c>
      <c r="B75" s="73" t="s">
        <v>173</v>
      </c>
      <c r="C75" s="73"/>
      <c r="D75" s="73"/>
      <c r="E75" s="73"/>
      <c r="F75" s="73"/>
      <c r="G75" s="73"/>
      <c r="H75" s="73">
        <v>1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>
        <f t="shared" si="1"/>
        <v>1</v>
      </c>
    </row>
    <row r="76" spans="1:28">
      <c r="A76" s="73" t="s">
        <v>174</v>
      </c>
      <c r="B76" s="73" t="s">
        <v>175</v>
      </c>
      <c r="C76" s="73"/>
      <c r="D76" s="73"/>
      <c r="E76" s="73"/>
      <c r="F76" s="73"/>
      <c r="G76" s="73"/>
      <c r="H76" s="73">
        <v>1</v>
      </c>
      <c r="I76" s="73">
        <v>1</v>
      </c>
      <c r="J76" s="73">
        <v>1</v>
      </c>
      <c r="K76" s="73">
        <v>1</v>
      </c>
      <c r="L76" s="73">
        <v>1</v>
      </c>
      <c r="M76" s="73">
        <v>1</v>
      </c>
      <c r="N76" s="73">
        <v>1</v>
      </c>
      <c r="O76" s="73">
        <v>1</v>
      </c>
      <c r="P76" s="73">
        <v>1</v>
      </c>
      <c r="Q76" s="73">
        <v>1</v>
      </c>
      <c r="R76" s="73">
        <v>1</v>
      </c>
      <c r="S76" s="73">
        <v>1</v>
      </c>
      <c r="T76" s="73">
        <v>1</v>
      </c>
      <c r="U76" s="73">
        <v>1</v>
      </c>
      <c r="V76" s="73">
        <v>1</v>
      </c>
      <c r="W76" s="73">
        <v>1</v>
      </c>
      <c r="X76" s="73">
        <v>1</v>
      </c>
      <c r="Y76" s="73">
        <v>1</v>
      </c>
      <c r="Z76" s="73">
        <v>1</v>
      </c>
      <c r="AA76" s="73"/>
      <c r="AB76" s="73">
        <f t="shared" si="1"/>
        <v>19</v>
      </c>
    </row>
    <row r="77" spans="1:28">
      <c r="A77" s="73" t="s">
        <v>176</v>
      </c>
      <c r="B77" s="73" t="s">
        <v>177</v>
      </c>
      <c r="C77" s="73"/>
      <c r="D77" s="73"/>
      <c r="E77" s="73"/>
      <c r="F77" s="73"/>
      <c r="G77" s="73"/>
      <c r="H77" s="73">
        <v>1</v>
      </c>
      <c r="I77" s="73">
        <v>1</v>
      </c>
      <c r="J77" s="73">
        <v>1</v>
      </c>
      <c r="K77" s="73">
        <v>1</v>
      </c>
      <c r="L77" s="73">
        <v>1</v>
      </c>
      <c r="M77" s="73">
        <v>1</v>
      </c>
      <c r="N77" s="73">
        <v>1</v>
      </c>
      <c r="O77" s="73">
        <v>1</v>
      </c>
      <c r="P77" s="73">
        <v>1</v>
      </c>
      <c r="Q77" s="73">
        <v>1</v>
      </c>
      <c r="R77" s="73">
        <v>1</v>
      </c>
      <c r="S77" s="73">
        <v>1</v>
      </c>
      <c r="T77" s="73">
        <v>1</v>
      </c>
      <c r="U77" s="73">
        <v>1</v>
      </c>
      <c r="V77" s="73">
        <v>1</v>
      </c>
      <c r="W77" s="73">
        <v>1</v>
      </c>
      <c r="X77" s="73">
        <v>1</v>
      </c>
      <c r="Y77" s="73">
        <v>1</v>
      </c>
      <c r="Z77" s="73">
        <v>1</v>
      </c>
      <c r="AA77" s="73"/>
      <c r="AB77" s="73">
        <f t="shared" si="1"/>
        <v>19</v>
      </c>
    </row>
    <row r="78" spans="1:28">
      <c r="A78" s="73" t="s">
        <v>178</v>
      </c>
      <c r="B78" s="73" t="s">
        <v>179</v>
      </c>
      <c r="C78" s="73"/>
      <c r="D78" s="73"/>
      <c r="E78" s="73"/>
      <c r="F78" s="73"/>
      <c r="G78" s="73"/>
      <c r="H78" s="73">
        <v>1</v>
      </c>
      <c r="I78" s="73">
        <v>1</v>
      </c>
      <c r="J78" s="73">
        <v>1</v>
      </c>
      <c r="K78" s="73">
        <v>1</v>
      </c>
      <c r="L78" s="73">
        <v>1</v>
      </c>
      <c r="M78" s="73">
        <v>1</v>
      </c>
      <c r="N78" s="73">
        <v>1</v>
      </c>
      <c r="O78" s="73">
        <v>1</v>
      </c>
      <c r="P78" s="73">
        <v>1</v>
      </c>
      <c r="Q78" s="73">
        <v>1</v>
      </c>
      <c r="R78" s="73">
        <v>1</v>
      </c>
      <c r="S78" s="73">
        <v>1</v>
      </c>
      <c r="T78" s="73">
        <v>1</v>
      </c>
      <c r="U78" s="73">
        <v>1</v>
      </c>
      <c r="V78" s="73">
        <v>1</v>
      </c>
      <c r="W78" s="73">
        <v>1</v>
      </c>
      <c r="X78" s="73">
        <v>1</v>
      </c>
      <c r="Y78" s="73">
        <v>1</v>
      </c>
      <c r="Z78" s="73">
        <v>1</v>
      </c>
      <c r="AA78" s="73"/>
      <c r="AB78" s="73">
        <f t="shared" si="1"/>
        <v>19</v>
      </c>
    </row>
    <row r="79" spans="1:28">
      <c r="A79" s="73" t="s">
        <v>180</v>
      </c>
      <c r="B79" s="73" t="s">
        <v>181</v>
      </c>
      <c r="C79" s="73"/>
      <c r="D79" s="73"/>
      <c r="E79" s="73"/>
      <c r="F79" s="73"/>
      <c r="G79" s="73"/>
      <c r="H79" s="73">
        <v>1</v>
      </c>
      <c r="I79" s="73">
        <v>1</v>
      </c>
      <c r="J79" s="73">
        <v>1</v>
      </c>
      <c r="K79" s="73">
        <v>1</v>
      </c>
      <c r="L79" s="73">
        <v>1</v>
      </c>
      <c r="M79" s="73">
        <v>1</v>
      </c>
      <c r="N79" s="73">
        <v>1</v>
      </c>
      <c r="O79" s="73">
        <v>1</v>
      </c>
      <c r="P79" s="73">
        <v>1</v>
      </c>
      <c r="Q79" s="73">
        <v>1</v>
      </c>
      <c r="R79" s="73">
        <v>1</v>
      </c>
      <c r="S79" s="73">
        <v>1</v>
      </c>
      <c r="T79" s="73">
        <v>1</v>
      </c>
      <c r="U79" s="73">
        <v>1</v>
      </c>
      <c r="V79" s="73">
        <v>1</v>
      </c>
      <c r="W79" s="73">
        <v>1</v>
      </c>
      <c r="X79" s="73">
        <v>1</v>
      </c>
      <c r="Y79" s="73">
        <v>1</v>
      </c>
      <c r="Z79" s="73">
        <v>1</v>
      </c>
      <c r="AA79" s="73"/>
      <c r="AB79" s="73">
        <f t="shared" si="1"/>
        <v>19</v>
      </c>
    </row>
    <row r="80" spans="1:28">
      <c r="A80" s="73" t="s">
        <v>182</v>
      </c>
      <c r="B80" s="73" t="s">
        <v>183</v>
      </c>
      <c r="C80" s="73"/>
      <c r="D80" s="73"/>
      <c r="E80" s="73"/>
      <c r="F80" s="73"/>
      <c r="G80" s="73"/>
      <c r="H80" s="73">
        <v>1</v>
      </c>
      <c r="I80" s="73">
        <v>1</v>
      </c>
      <c r="J80" s="73">
        <v>1</v>
      </c>
      <c r="K80" s="73">
        <v>1</v>
      </c>
      <c r="L80" s="73">
        <v>1</v>
      </c>
      <c r="M80" s="73">
        <v>1</v>
      </c>
      <c r="N80" s="73">
        <v>1</v>
      </c>
      <c r="O80" s="73">
        <v>1</v>
      </c>
      <c r="P80" s="73">
        <v>1</v>
      </c>
      <c r="Q80" s="73">
        <v>1</v>
      </c>
      <c r="R80" s="73">
        <v>1</v>
      </c>
      <c r="S80" s="73">
        <v>1</v>
      </c>
      <c r="T80" s="73">
        <v>1</v>
      </c>
      <c r="U80" s="73">
        <v>1</v>
      </c>
      <c r="V80" s="73">
        <v>1</v>
      </c>
      <c r="W80" s="73">
        <v>1</v>
      </c>
      <c r="X80" s="73">
        <v>1</v>
      </c>
      <c r="Y80" s="73">
        <v>1</v>
      </c>
      <c r="Z80" s="73">
        <v>1</v>
      </c>
      <c r="AA80" s="73"/>
      <c r="AB80" s="73">
        <f t="shared" si="1"/>
        <v>19</v>
      </c>
    </row>
    <row r="81" spans="1:28">
      <c r="A81" s="73" t="s">
        <v>184</v>
      </c>
      <c r="B81" s="73" t="s">
        <v>185</v>
      </c>
      <c r="C81" s="73"/>
      <c r="D81" s="73"/>
      <c r="E81" s="73"/>
      <c r="F81" s="73"/>
      <c r="G81" s="73"/>
      <c r="H81" s="73"/>
      <c r="I81" s="73">
        <v>2</v>
      </c>
      <c r="J81" s="73">
        <v>2</v>
      </c>
      <c r="K81" s="73">
        <v>2</v>
      </c>
      <c r="L81" s="73">
        <v>1</v>
      </c>
      <c r="M81" s="73">
        <v>2</v>
      </c>
      <c r="N81" s="73">
        <v>1</v>
      </c>
      <c r="O81" s="73">
        <v>2</v>
      </c>
      <c r="P81" s="73">
        <v>2</v>
      </c>
      <c r="Q81" s="73">
        <v>2</v>
      </c>
      <c r="R81" s="73">
        <v>2</v>
      </c>
      <c r="S81" s="73">
        <v>2</v>
      </c>
      <c r="T81" s="73">
        <v>2</v>
      </c>
      <c r="U81" s="73">
        <v>2</v>
      </c>
      <c r="V81" s="73">
        <v>2</v>
      </c>
      <c r="W81" s="73">
        <v>2</v>
      </c>
      <c r="X81" s="73">
        <v>2</v>
      </c>
      <c r="Y81" s="73">
        <v>2</v>
      </c>
      <c r="Z81" s="73">
        <v>2</v>
      </c>
      <c r="AA81" s="73"/>
      <c r="AB81" s="73">
        <f t="shared" si="1"/>
        <v>34</v>
      </c>
    </row>
    <row r="82" spans="1:28">
      <c r="A82" s="73" t="s">
        <v>186</v>
      </c>
      <c r="B82" s="73" t="s">
        <v>187</v>
      </c>
      <c r="C82" s="73"/>
      <c r="D82" s="73"/>
      <c r="E82" s="73"/>
      <c r="F82" s="73"/>
      <c r="G82" s="73"/>
      <c r="H82" s="73"/>
      <c r="I82" s="73">
        <v>1</v>
      </c>
      <c r="J82" s="73">
        <v>1</v>
      </c>
      <c r="K82" s="73">
        <v>1</v>
      </c>
      <c r="L82" s="73">
        <v>1</v>
      </c>
      <c r="M82" s="73">
        <v>1</v>
      </c>
      <c r="N82" s="73">
        <v>1</v>
      </c>
      <c r="O82" s="73">
        <v>1</v>
      </c>
      <c r="P82" s="73">
        <v>1</v>
      </c>
      <c r="Q82" s="73">
        <v>1</v>
      </c>
      <c r="R82" s="73">
        <v>1</v>
      </c>
      <c r="S82" s="73">
        <v>1</v>
      </c>
      <c r="T82" s="73">
        <v>1</v>
      </c>
      <c r="U82" s="73">
        <v>1</v>
      </c>
      <c r="V82" s="73">
        <v>1</v>
      </c>
      <c r="W82" s="73">
        <v>1</v>
      </c>
      <c r="X82" s="73">
        <v>1</v>
      </c>
      <c r="Y82" s="73">
        <v>1</v>
      </c>
      <c r="Z82" s="73">
        <v>1</v>
      </c>
      <c r="AA82" s="73"/>
      <c r="AB82" s="73">
        <f t="shared" si="1"/>
        <v>18</v>
      </c>
    </row>
    <row r="83" spans="1:28">
      <c r="A83" s="73" t="s">
        <v>188</v>
      </c>
      <c r="B83" s="73" t="s">
        <v>189</v>
      </c>
      <c r="C83" s="73"/>
      <c r="D83" s="73"/>
      <c r="E83" s="73"/>
      <c r="F83" s="73"/>
      <c r="G83" s="73">
        <v>1</v>
      </c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>
        <f t="shared" si="1"/>
        <v>1</v>
      </c>
    </row>
    <row r="84" spans="1:28">
      <c r="A84" s="73" t="s">
        <v>190</v>
      </c>
      <c r="B84" s="73" t="s">
        <v>191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>
        <v>2</v>
      </c>
      <c r="AB84" s="73">
        <f t="shared" si="1"/>
        <v>2</v>
      </c>
    </row>
    <row r="85" spans="1:28">
      <c r="A85" s="73" t="s">
        <v>192</v>
      </c>
      <c r="B85" s="73" t="s">
        <v>193</v>
      </c>
      <c r="C85" s="73"/>
      <c r="D85" s="73"/>
      <c r="E85" s="73"/>
      <c r="F85" s="73"/>
      <c r="G85" s="73">
        <v>1</v>
      </c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>
        <f t="shared" si="1"/>
        <v>1</v>
      </c>
    </row>
    <row r="86" spans="1:28">
      <c r="A86" s="73" t="s">
        <v>194</v>
      </c>
      <c r="B86" s="73" t="s">
        <v>195</v>
      </c>
      <c r="C86" s="73"/>
      <c r="D86" s="73"/>
      <c r="E86" s="73"/>
      <c r="F86" s="73">
        <v>1</v>
      </c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>
        <f t="shared" si="1"/>
        <v>1</v>
      </c>
    </row>
    <row r="87" spans="1:28">
      <c r="A87" s="73" t="s">
        <v>196</v>
      </c>
      <c r="B87" s="73" t="s">
        <v>155</v>
      </c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>
        <f t="shared" si="1"/>
        <v>0</v>
      </c>
    </row>
    <row r="88" spans="1:28">
      <c r="A88" s="73" t="s">
        <v>197</v>
      </c>
      <c r="B88" s="73" t="s">
        <v>198</v>
      </c>
      <c r="C88" s="73"/>
      <c r="D88" s="73"/>
      <c r="E88" s="73"/>
      <c r="G88" s="73">
        <v>1</v>
      </c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>
        <f t="shared" si="1"/>
        <v>1</v>
      </c>
    </row>
    <row r="89" spans="1:28">
      <c r="A89" s="73" t="s">
        <v>199</v>
      </c>
      <c r="B89" s="73" t="s">
        <v>200</v>
      </c>
      <c r="C89" s="73"/>
      <c r="D89" s="73"/>
      <c r="E89" s="73"/>
      <c r="F89" s="73">
        <v>21</v>
      </c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>
        <f t="shared" si="1"/>
        <v>21</v>
      </c>
    </row>
    <row r="90" spans="1:28">
      <c r="A90" s="73" t="s">
        <v>201</v>
      </c>
      <c r="B90" s="73" t="s">
        <v>202</v>
      </c>
      <c r="C90" s="73"/>
      <c r="D90" s="73"/>
      <c r="E90" s="73"/>
      <c r="F90" s="73">
        <v>3</v>
      </c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>
        <f t="shared" si="1"/>
        <v>3</v>
      </c>
    </row>
    <row r="91" spans="1:28">
      <c r="A91" s="73" t="s">
        <v>203</v>
      </c>
      <c r="B91" s="73" t="s">
        <v>204</v>
      </c>
      <c r="C91" s="73"/>
      <c r="D91" s="73"/>
      <c r="E91" s="73">
        <v>1</v>
      </c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>
        <f t="shared" si="1"/>
        <v>1</v>
      </c>
    </row>
    <row r="92" spans="28:28">
      <c r="AB92" s="82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72" t="s">
        <v>205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</row>
    <row r="2" spans="1:29">
      <c r="A2" s="73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73" t="s">
        <v>7</v>
      </c>
      <c r="H2" s="73" t="s">
        <v>8</v>
      </c>
      <c r="I2" s="73" t="s">
        <v>9</v>
      </c>
      <c r="J2" s="73" t="s">
        <v>10</v>
      </c>
      <c r="K2" s="73" t="s">
        <v>11</v>
      </c>
      <c r="L2" s="73" t="s">
        <v>12</v>
      </c>
      <c r="M2" s="73" t="s">
        <v>13</v>
      </c>
      <c r="N2" s="73" t="s">
        <v>14</v>
      </c>
      <c r="O2" s="73" t="s">
        <v>15</v>
      </c>
      <c r="P2" s="73" t="s">
        <v>16</v>
      </c>
      <c r="Q2" s="73" t="s">
        <v>17</v>
      </c>
      <c r="R2" s="73" t="s">
        <v>18</v>
      </c>
      <c r="S2" s="73" t="s">
        <v>19</v>
      </c>
      <c r="T2" s="73" t="s">
        <v>20</v>
      </c>
      <c r="U2" s="73" t="s">
        <v>21</v>
      </c>
      <c r="V2" s="73" t="s">
        <v>22</v>
      </c>
      <c r="W2" s="73" t="s">
        <v>23</v>
      </c>
      <c r="X2" s="73" t="s">
        <v>24</v>
      </c>
      <c r="Y2" s="73" t="s">
        <v>25</v>
      </c>
      <c r="Z2" s="73" t="s">
        <v>26</v>
      </c>
      <c r="AA2" s="73" t="s">
        <v>27</v>
      </c>
      <c r="AB2" s="73" t="s">
        <v>28</v>
      </c>
      <c r="AC2" s="78" t="s">
        <v>206</v>
      </c>
    </row>
    <row r="3" spans="1:29">
      <c r="A3" s="73" t="s">
        <v>29</v>
      </c>
      <c r="B3" s="73" t="s">
        <v>38</v>
      </c>
      <c r="C3" s="73"/>
      <c r="D3" s="73"/>
      <c r="E3" s="73">
        <v>2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>
        <f t="shared" ref="AB3:AB66" si="0">SUM(E3:AA3)</f>
        <v>2</v>
      </c>
      <c r="AC3" s="78">
        <f t="shared" ref="AC3:AC34" si="1">C3*D3*AB3/1000000</f>
        <v>0</v>
      </c>
    </row>
    <row r="4" spans="1:29">
      <c r="A4" s="73" t="s">
        <v>31</v>
      </c>
      <c r="B4" s="73" t="s">
        <v>207</v>
      </c>
      <c r="C4" s="73"/>
      <c r="D4" s="73"/>
      <c r="E4" s="73">
        <v>3</v>
      </c>
      <c r="F4" s="73">
        <v>1</v>
      </c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>
        <f t="shared" si="0"/>
        <v>4</v>
      </c>
      <c r="AC4" s="78">
        <f t="shared" si="1"/>
        <v>0</v>
      </c>
    </row>
    <row r="5" spans="1:29">
      <c r="A5" s="73" t="s">
        <v>33</v>
      </c>
      <c r="B5" s="73" t="s">
        <v>124</v>
      </c>
      <c r="C5" s="73"/>
      <c r="D5" s="73"/>
      <c r="E5" s="73">
        <v>2</v>
      </c>
      <c r="F5" s="73">
        <v>3</v>
      </c>
      <c r="G5" s="73"/>
      <c r="H5" s="73">
        <v>3</v>
      </c>
      <c r="I5" s="73">
        <v>3</v>
      </c>
      <c r="J5" s="73">
        <v>3</v>
      </c>
      <c r="K5" s="73">
        <v>3</v>
      </c>
      <c r="L5" s="73">
        <v>3</v>
      </c>
      <c r="M5" s="73">
        <v>3</v>
      </c>
      <c r="N5" s="73">
        <v>3</v>
      </c>
      <c r="O5" s="73">
        <v>3</v>
      </c>
      <c r="P5" s="73">
        <v>3</v>
      </c>
      <c r="Q5" s="73">
        <v>3</v>
      </c>
      <c r="R5" s="73">
        <v>3</v>
      </c>
      <c r="S5" s="73">
        <v>3</v>
      </c>
      <c r="T5" s="73">
        <v>3</v>
      </c>
      <c r="U5" s="73">
        <v>3</v>
      </c>
      <c r="V5" s="73">
        <v>3</v>
      </c>
      <c r="W5" s="73">
        <v>3</v>
      </c>
      <c r="X5" s="73"/>
      <c r="Y5" s="73"/>
      <c r="Z5" s="73"/>
      <c r="AA5" s="73"/>
      <c r="AB5" s="73">
        <f t="shared" si="0"/>
        <v>53</v>
      </c>
      <c r="AC5" s="78">
        <f t="shared" si="1"/>
        <v>0</v>
      </c>
    </row>
    <row r="6" spans="1:29">
      <c r="A6" s="73" t="s">
        <v>35</v>
      </c>
      <c r="B6" s="73" t="s">
        <v>208</v>
      </c>
      <c r="C6" s="73"/>
      <c r="D6" s="73"/>
      <c r="E6" s="73">
        <v>3</v>
      </c>
      <c r="F6" s="73">
        <v>3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>
        <f t="shared" si="0"/>
        <v>6</v>
      </c>
      <c r="AC6" s="78">
        <f t="shared" si="1"/>
        <v>0</v>
      </c>
    </row>
    <row r="7" spans="1:29">
      <c r="A7" s="73" t="s">
        <v>37</v>
      </c>
      <c r="B7" s="73" t="s">
        <v>86</v>
      </c>
      <c r="C7" s="73"/>
      <c r="D7" s="73"/>
      <c r="E7" s="73"/>
      <c r="F7" s="73">
        <v>1</v>
      </c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>
        <f t="shared" si="0"/>
        <v>1</v>
      </c>
      <c r="AC7" s="78">
        <f t="shared" si="1"/>
        <v>0</v>
      </c>
    </row>
    <row r="8" spans="1:29">
      <c r="A8" s="73" t="s">
        <v>39</v>
      </c>
      <c r="B8" s="73" t="s">
        <v>48</v>
      </c>
      <c r="C8" s="73"/>
      <c r="D8" s="73"/>
      <c r="E8" s="73"/>
      <c r="F8" s="73">
        <v>2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>
        <f t="shared" si="0"/>
        <v>2</v>
      </c>
      <c r="AC8" s="78">
        <f t="shared" si="1"/>
        <v>0</v>
      </c>
    </row>
    <row r="9" spans="1:29">
      <c r="A9" s="73" t="s">
        <v>41</v>
      </c>
      <c r="B9" s="73" t="s">
        <v>209</v>
      </c>
      <c r="C9" s="73"/>
      <c r="D9" s="73"/>
      <c r="E9" s="73"/>
      <c r="F9" s="73">
        <v>1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>
        <f t="shared" si="0"/>
        <v>1</v>
      </c>
      <c r="AC9" s="78">
        <f t="shared" si="1"/>
        <v>0</v>
      </c>
    </row>
    <row r="10" spans="1:29">
      <c r="A10" s="73" t="s">
        <v>43</v>
      </c>
      <c r="B10" s="73" t="s">
        <v>210</v>
      </c>
      <c r="C10" s="73"/>
      <c r="D10" s="73"/>
      <c r="E10" s="73"/>
      <c r="F10" s="73">
        <v>1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>
        <f t="shared" si="0"/>
        <v>1</v>
      </c>
      <c r="AC10" s="78">
        <f t="shared" si="1"/>
        <v>0</v>
      </c>
    </row>
    <row r="11" spans="1:29">
      <c r="A11" s="73" t="s">
        <v>45</v>
      </c>
      <c r="B11" s="73" t="s">
        <v>211</v>
      </c>
      <c r="C11" s="73"/>
      <c r="D11" s="73"/>
      <c r="E11" s="73"/>
      <c r="F11" s="73">
        <v>1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>
        <f t="shared" si="0"/>
        <v>1</v>
      </c>
      <c r="AC11" s="78">
        <f t="shared" si="1"/>
        <v>0</v>
      </c>
    </row>
    <row r="12" spans="1:29">
      <c r="A12" s="73" t="s">
        <v>47</v>
      </c>
      <c r="B12" s="73" t="s">
        <v>212</v>
      </c>
      <c r="C12" s="73"/>
      <c r="D12" s="73"/>
      <c r="E12" s="73"/>
      <c r="F12" s="73">
        <v>1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>
        <f t="shared" si="0"/>
        <v>1</v>
      </c>
      <c r="AC12" s="78">
        <f t="shared" si="1"/>
        <v>0</v>
      </c>
    </row>
    <row r="13" spans="1:29">
      <c r="A13" s="73" t="s">
        <v>49</v>
      </c>
      <c r="B13" s="73" t="s">
        <v>213</v>
      </c>
      <c r="C13" s="73"/>
      <c r="D13" s="73"/>
      <c r="E13" s="73"/>
      <c r="F13" s="73">
        <v>1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>
        <f t="shared" si="0"/>
        <v>1</v>
      </c>
      <c r="AC13" s="78">
        <f t="shared" si="1"/>
        <v>0</v>
      </c>
    </row>
    <row r="14" spans="1:29">
      <c r="A14" s="73" t="s">
        <v>51</v>
      </c>
      <c r="B14" s="73" t="s">
        <v>214</v>
      </c>
      <c r="C14" s="73"/>
      <c r="D14" s="73"/>
      <c r="E14" s="73"/>
      <c r="F14" s="73">
        <v>2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>
        <f t="shared" si="0"/>
        <v>2</v>
      </c>
      <c r="AC14" s="78">
        <f t="shared" si="1"/>
        <v>0</v>
      </c>
    </row>
    <row r="15" spans="1:29">
      <c r="A15" s="73" t="s">
        <v>53</v>
      </c>
      <c r="B15" s="73" t="s">
        <v>215</v>
      </c>
      <c r="C15" s="73"/>
      <c r="D15" s="73"/>
      <c r="E15" s="73"/>
      <c r="F15" s="73">
        <v>1</v>
      </c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>
        <f t="shared" si="0"/>
        <v>1</v>
      </c>
      <c r="AC15" s="78">
        <f t="shared" si="1"/>
        <v>0</v>
      </c>
    </row>
    <row r="16" spans="1:29">
      <c r="A16" s="73" t="s">
        <v>55</v>
      </c>
      <c r="B16" s="73" t="s">
        <v>44</v>
      </c>
      <c r="C16" s="73"/>
      <c r="D16" s="73"/>
      <c r="E16" s="73"/>
      <c r="F16" s="73">
        <v>1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>
        <f t="shared" si="0"/>
        <v>1</v>
      </c>
      <c r="AC16" s="78">
        <f t="shared" si="1"/>
        <v>0</v>
      </c>
    </row>
    <row r="17" spans="1:29">
      <c r="A17" s="73" t="s">
        <v>57</v>
      </c>
      <c r="B17" s="73" t="s">
        <v>216</v>
      </c>
      <c r="C17" s="73"/>
      <c r="D17" s="73"/>
      <c r="E17" s="73"/>
      <c r="F17" s="73">
        <v>1</v>
      </c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>
        <f t="shared" si="0"/>
        <v>1</v>
      </c>
      <c r="AC17" s="78">
        <f t="shared" si="1"/>
        <v>0</v>
      </c>
    </row>
    <row r="18" spans="1:29">
      <c r="A18" s="73" t="s">
        <v>59</v>
      </c>
      <c r="B18" s="73" t="s">
        <v>217</v>
      </c>
      <c r="C18" s="73"/>
      <c r="D18" s="73"/>
      <c r="E18" s="73"/>
      <c r="F18" s="73">
        <v>1</v>
      </c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>
        <f t="shared" si="0"/>
        <v>1</v>
      </c>
      <c r="AC18" s="78">
        <f t="shared" si="1"/>
        <v>0</v>
      </c>
    </row>
    <row r="19" spans="1:29">
      <c r="A19" s="73" t="s">
        <v>61</v>
      </c>
      <c r="B19" s="73" t="s">
        <v>218</v>
      </c>
      <c r="C19" s="73"/>
      <c r="D19" s="73"/>
      <c r="E19" s="73"/>
      <c r="F19" s="73">
        <v>2</v>
      </c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>
        <f t="shared" si="0"/>
        <v>2</v>
      </c>
      <c r="AC19" s="78">
        <f t="shared" si="1"/>
        <v>0</v>
      </c>
    </row>
    <row r="20" spans="1:29">
      <c r="A20" s="73" t="s">
        <v>63</v>
      </c>
      <c r="B20" s="73" t="s">
        <v>219</v>
      </c>
      <c r="C20" s="73"/>
      <c r="D20" s="73"/>
      <c r="E20" s="73"/>
      <c r="F20" s="73">
        <v>1</v>
      </c>
      <c r="G20" s="73">
        <v>1</v>
      </c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>
        <f t="shared" si="0"/>
        <v>2</v>
      </c>
      <c r="AC20" s="78">
        <f t="shared" si="1"/>
        <v>0</v>
      </c>
    </row>
    <row r="21" spans="1:29">
      <c r="A21" s="73" t="s">
        <v>65</v>
      </c>
      <c r="B21" s="73" t="s">
        <v>220</v>
      </c>
      <c r="C21" s="73"/>
      <c r="D21" s="73"/>
      <c r="E21" s="73"/>
      <c r="F21" s="73">
        <v>2</v>
      </c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>
        <f t="shared" si="0"/>
        <v>2</v>
      </c>
      <c r="AC21" s="78">
        <f t="shared" si="1"/>
        <v>0</v>
      </c>
    </row>
    <row r="22" spans="1:29">
      <c r="A22" s="73" t="s">
        <v>67</v>
      </c>
      <c r="B22" s="73" t="s">
        <v>204</v>
      </c>
      <c r="C22" s="73"/>
      <c r="D22" s="73"/>
      <c r="E22" s="73"/>
      <c r="F22" s="73">
        <v>2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>
        <f t="shared" si="0"/>
        <v>2</v>
      </c>
      <c r="AC22" s="78">
        <f t="shared" si="1"/>
        <v>0</v>
      </c>
    </row>
    <row r="23" spans="1:29">
      <c r="A23" s="73" t="s">
        <v>69</v>
      </c>
      <c r="B23" s="73" t="s">
        <v>221</v>
      </c>
      <c r="C23" s="73"/>
      <c r="D23" s="73"/>
      <c r="E23" s="73"/>
      <c r="F23" s="73">
        <v>3</v>
      </c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>
        <f t="shared" si="0"/>
        <v>3</v>
      </c>
      <c r="AC23" s="78">
        <f t="shared" si="1"/>
        <v>0</v>
      </c>
    </row>
    <row r="24" spans="1:29">
      <c r="A24" s="73" t="s">
        <v>71</v>
      </c>
      <c r="B24" s="73" t="s">
        <v>222</v>
      </c>
      <c r="C24" s="73"/>
      <c r="D24" s="73"/>
      <c r="E24" s="73"/>
      <c r="F24" s="73">
        <v>2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>
        <f t="shared" si="0"/>
        <v>2</v>
      </c>
      <c r="AC24" s="78">
        <f t="shared" si="1"/>
        <v>0</v>
      </c>
    </row>
    <row r="25" spans="1:29">
      <c r="A25" s="73" t="s">
        <v>223</v>
      </c>
      <c r="B25" s="73" t="s">
        <v>224</v>
      </c>
      <c r="C25" s="73"/>
      <c r="D25" s="73"/>
      <c r="E25" s="73"/>
      <c r="F25" s="73">
        <v>2</v>
      </c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>
        <f t="shared" si="0"/>
        <v>2</v>
      </c>
      <c r="AC25" s="78">
        <f t="shared" si="1"/>
        <v>0</v>
      </c>
    </row>
    <row r="26" spans="1:29">
      <c r="A26" s="73" t="s">
        <v>73</v>
      </c>
      <c r="B26" s="73" t="s">
        <v>225</v>
      </c>
      <c r="C26" s="73"/>
      <c r="D26" s="73"/>
      <c r="E26" s="73"/>
      <c r="F26" s="73">
        <v>1</v>
      </c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>
        <f t="shared" si="0"/>
        <v>1</v>
      </c>
      <c r="AC26" s="78">
        <f t="shared" si="1"/>
        <v>0</v>
      </c>
    </row>
    <row r="27" spans="1:29">
      <c r="A27" s="73" t="s">
        <v>75</v>
      </c>
      <c r="B27" s="73" t="s">
        <v>226</v>
      </c>
      <c r="C27" s="73"/>
      <c r="D27" s="73"/>
      <c r="E27" s="73"/>
      <c r="F27" s="73">
        <v>1</v>
      </c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>
        <f t="shared" si="0"/>
        <v>1</v>
      </c>
      <c r="AC27" s="78">
        <f t="shared" si="1"/>
        <v>0</v>
      </c>
    </row>
    <row r="28" spans="1:29">
      <c r="A28" s="73" t="s">
        <v>77</v>
      </c>
      <c r="B28" s="73" t="s">
        <v>110</v>
      </c>
      <c r="C28" s="73"/>
      <c r="D28" s="73"/>
      <c r="E28" s="73"/>
      <c r="F28" s="73"/>
      <c r="G28" s="73">
        <v>1</v>
      </c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>
        <f t="shared" si="0"/>
        <v>1</v>
      </c>
      <c r="AC28" s="78">
        <f t="shared" si="1"/>
        <v>0</v>
      </c>
    </row>
    <row r="29" spans="1:29">
      <c r="A29" s="73" t="s">
        <v>79</v>
      </c>
      <c r="B29" s="73" t="s">
        <v>90</v>
      </c>
      <c r="C29" s="73"/>
      <c r="D29" s="73"/>
      <c r="E29" s="73"/>
      <c r="F29" s="73"/>
      <c r="G29" s="73">
        <v>3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>
        <f t="shared" si="0"/>
        <v>3</v>
      </c>
      <c r="AC29" s="78">
        <f t="shared" si="1"/>
        <v>0</v>
      </c>
    </row>
    <row r="30" spans="1:29">
      <c r="A30" s="73" t="s">
        <v>81</v>
      </c>
      <c r="B30" s="73" t="s">
        <v>88</v>
      </c>
      <c r="C30" s="73"/>
      <c r="D30" s="73"/>
      <c r="E30" s="73"/>
      <c r="F30" s="73"/>
      <c r="G30" s="73">
        <v>1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>
        <f t="shared" si="0"/>
        <v>1</v>
      </c>
      <c r="AC30" s="78">
        <f t="shared" si="1"/>
        <v>0</v>
      </c>
    </row>
    <row r="31" spans="1:29">
      <c r="A31" s="73" t="s">
        <v>83</v>
      </c>
      <c r="B31" s="73" t="s">
        <v>122</v>
      </c>
      <c r="C31" s="73"/>
      <c r="D31" s="73"/>
      <c r="E31" s="73"/>
      <c r="F31" s="73"/>
      <c r="G31" s="73">
        <v>5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>
        <f t="shared" si="0"/>
        <v>5</v>
      </c>
      <c r="AC31" s="78">
        <f t="shared" si="1"/>
        <v>0</v>
      </c>
    </row>
    <row r="32" spans="1:29">
      <c r="A32" s="73" t="s">
        <v>85</v>
      </c>
      <c r="B32" s="73" t="s">
        <v>227</v>
      </c>
      <c r="C32" s="73"/>
      <c r="D32" s="73"/>
      <c r="E32" s="73"/>
      <c r="F32" s="73"/>
      <c r="G32" s="73">
        <v>1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>
        <f t="shared" si="0"/>
        <v>1</v>
      </c>
      <c r="AC32" s="78">
        <f t="shared" si="1"/>
        <v>0</v>
      </c>
    </row>
    <row r="33" spans="1:29">
      <c r="A33" s="73" t="s">
        <v>87</v>
      </c>
      <c r="B33" s="73" t="s">
        <v>228</v>
      </c>
      <c r="C33" s="73"/>
      <c r="D33" s="73"/>
      <c r="E33" s="73"/>
      <c r="F33" s="73"/>
      <c r="G33" s="73">
        <v>1</v>
      </c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>
        <f t="shared" si="0"/>
        <v>1</v>
      </c>
      <c r="AC33" s="78">
        <f t="shared" si="1"/>
        <v>0</v>
      </c>
    </row>
    <row r="34" spans="1:29">
      <c r="A34" s="73" t="s">
        <v>89</v>
      </c>
      <c r="B34" s="73" t="s">
        <v>229</v>
      </c>
      <c r="C34" s="73"/>
      <c r="D34" s="73"/>
      <c r="E34" s="73"/>
      <c r="F34" s="73"/>
      <c r="G34" s="73">
        <v>1</v>
      </c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>
        <f t="shared" si="0"/>
        <v>1</v>
      </c>
      <c r="AC34" s="78">
        <f t="shared" si="1"/>
        <v>0</v>
      </c>
    </row>
    <row r="35" spans="1:29">
      <c r="A35" s="73" t="s">
        <v>91</v>
      </c>
      <c r="B35" s="73" t="s">
        <v>112</v>
      </c>
      <c r="C35" s="73"/>
      <c r="D35" s="73"/>
      <c r="E35" s="73"/>
      <c r="F35" s="73"/>
      <c r="G35" s="73">
        <v>1</v>
      </c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>
        <f t="shared" si="0"/>
        <v>1</v>
      </c>
      <c r="AC35" s="78">
        <f t="shared" ref="AC35:AC64" si="2">C35*D35*AB35/1000000</f>
        <v>0</v>
      </c>
    </row>
    <row r="36" spans="1:29">
      <c r="A36" s="73" t="s">
        <v>93</v>
      </c>
      <c r="B36" s="73" t="s">
        <v>139</v>
      </c>
      <c r="C36" s="73"/>
      <c r="D36" s="73"/>
      <c r="E36" s="73"/>
      <c r="F36" s="73"/>
      <c r="G36" s="73">
        <v>2</v>
      </c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>
        <f t="shared" si="0"/>
        <v>2</v>
      </c>
      <c r="AC36" s="78">
        <f t="shared" si="2"/>
        <v>0</v>
      </c>
    </row>
    <row r="37" spans="1:29">
      <c r="A37" s="73" t="s">
        <v>95</v>
      </c>
      <c r="B37" s="73" t="s">
        <v>230</v>
      </c>
      <c r="C37" s="73"/>
      <c r="D37" s="73"/>
      <c r="E37" s="73"/>
      <c r="F37" s="73"/>
      <c r="G37" s="73">
        <v>1</v>
      </c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>
        <f t="shared" si="0"/>
        <v>1</v>
      </c>
      <c r="AC37" s="78">
        <f t="shared" si="2"/>
        <v>0</v>
      </c>
    </row>
    <row r="38" spans="1:29">
      <c r="A38" s="73" t="s">
        <v>97</v>
      </c>
      <c r="B38" s="73" t="s">
        <v>231</v>
      </c>
      <c r="C38" s="73"/>
      <c r="D38" s="73"/>
      <c r="E38" s="73"/>
      <c r="F38" s="73"/>
      <c r="G38" s="73">
        <v>1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>
        <f t="shared" si="0"/>
        <v>1</v>
      </c>
      <c r="AC38" s="78">
        <f t="shared" si="2"/>
        <v>0</v>
      </c>
    </row>
    <row r="39" spans="1:29">
      <c r="A39" s="73" t="s">
        <v>99</v>
      </c>
      <c r="B39" s="73" t="s">
        <v>232</v>
      </c>
      <c r="C39" s="73"/>
      <c r="D39" s="73"/>
      <c r="E39" s="73"/>
      <c r="F39" s="73"/>
      <c r="G39" s="73">
        <v>1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>
        <f t="shared" si="0"/>
        <v>1</v>
      </c>
      <c r="AC39" s="78">
        <f t="shared" si="2"/>
        <v>0</v>
      </c>
    </row>
    <row r="40" spans="1:29">
      <c r="A40" s="73" t="s">
        <v>101</v>
      </c>
      <c r="B40" s="73" t="s">
        <v>233</v>
      </c>
      <c r="C40" s="73"/>
      <c r="D40" s="73"/>
      <c r="E40" s="73"/>
      <c r="F40" s="73"/>
      <c r="G40" s="73">
        <v>1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>
        <f t="shared" si="0"/>
        <v>1</v>
      </c>
      <c r="AC40" s="78">
        <f t="shared" si="2"/>
        <v>0</v>
      </c>
    </row>
    <row r="41" spans="1:29">
      <c r="A41" s="73" t="s">
        <v>103</v>
      </c>
      <c r="B41" s="73" t="s">
        <v>234</v>
      </c>
      <c r="C41" s="73"/>
      <c r="D41" s="73"/>
      <c r="E41" s="73"/>
      <c r="F41" s="73"/>
      <c r="G41" s="73">
        <v>1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>
        <f t="shared" si="0"/>
        <v>1</v>
      </c>
      <c r="AC41" s="78">
        <f t="shared" si="2"/>
        <v>0</v>
      </c>
    </row>
    <row r="42" spans="1:29">
      <c r="A42" s="73" t="s">
        <v>105</v>
      </c>
      <c r="B42" s="73" t="s">
        <v>235</v>
      </c>
      <c r="C42" s="73"/>
      <c r="D42" s="73"/>
      <c r="E42" s="73"/>
      <c r="F42" s="73"/>
      <c r="G42" s="73">
        <v>2</v>
      </c>
      <c r="H42" s="73">
        <v>4</v>
      </c>
      <c r="I42" s="73">
        <v>4</v>
      </c>
      <c r="J42" s="73">
        <v>4</v>
      </c>
      <c r="K42" s="73">
        <v>4</v>
      </c>
      <c r="L42" s="73">
        <v>4</v>
      </c>
      <c r="M42" s="73">
        <v>4</v>
      </c>
      <c r="N42" s="73">
        <v>4</v>
      </c>
      <c r="O42" s="73">
        <v>4</v>
      </c>
      <c r="P42" s="73">
        <v>4</v>
      </c>
      <c r="Q42" s="73">
        <v>4</v>
      </c>
      <c r="R42" s="73">
        <v>4</v>
      </c>
      <c r="S42" s="73">
        <v>4</v>
      </c>
      <c r="T42" s="73">
        <v>4</v>
      </c>
      <c r="U42" s="73">
        <v>4</v>
      </c>
      <c r="V42" s="73">
        <v>4</v>
      </c>
      <c r="W42" s="73">
        <v>4</v>
      </c>
      <c r="X42" s="73"/>
      <c r="Y42" s="73"/>
      <c r="Z42" s="73"/>
      <c r="AA42" s="73"/>
      <c r="AB42" s="73">
        <f t="shared" si="0"/>
        <v>66</v>
      </c>
      <c r="AC42" s="78">
        <f t="shared" si="2"/>
        <v>0</v>
      </c>
    </row>
    <row r="43" spans="1:29">
      <c r="A43" s="73" t="s">
        <v>107</v>
      </c>
      <c r="B43" s="73" t="s">
        <v>236</v>
      </c>
      <c r="C43" s="73"/>
      <c r="D43" s="73"/>
      <c r="E43" s="73"/>
      <c r="F43" s="73"/>
      <c r="G43" s="73">
        <v>2</v>
      </c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>
        <f t="shared" si="0"/>
        <v>2</v>
      </c>
      <c r="AC43" s="78">
        <f t="shared" si="2"/>
        <v>0</v>
      </c>
    </row>
    <row r="44" spans="1:29">
      <c r="A44" s="73" t="s">
        <v>109</v>
      </c>
      <c r="B44" s="73" t="s">
        <v>237</v>
      </c>
      <c r="C44" s="73"/>
      <c r="D44" s="73"/>
      <c r="E44" s="73"/>
      <c r="F44" s="73"/>
      <c r="G44" s="73">
        <v>2</v>
      </c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>
        <f t="shared" si="0"/>
        <v>2</v>
      </c>
      <c r="AC44" s="78">
        <f t="shared" si="2"/>
        <v>0</v>
      </c>
    </row>
    <row r="45" spans="1:29">
      <c r="A45" s="73" t="s">
        <v>111</v>
      </c>
      <c r="B45" s="73" t="s">
        <v>238</v>
      </c>
      <c r="C45" s="73"/>
      <c r="D45" s="73"/>
      <c r="E45" s="73"/>
      <c r="F45" s="73"/>
      <c r="G45" s="73">
        <v>2</v>
      </c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>
        <f t="shared" si="0"/>
        <v>2</v>
      </c>
      <c r="AC45" s="78">
        <f t="shared" si="2"/>
        <v>0</v>
      </c>
    </row>
    <row r="46" spans="1:29">
      <c r="A46" s="73" t="s">
        <v>113</v>
      </c>
      <c r="B46" s="73" t="s">
        <v>239</v>
      </c>
      <c r="C46" s="73"/>
      <c r="D46" s="73"/>
      <c r="E46" s="73"/>
      <c r="F46" s="73"/>
      <c r="G46" s="73">
        <v>1</v>
      </c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>
        <f t="shared" si="0"/>
        <v>1</v>
      </c>
      <c r="AC46" s="78">
        <f t="shared" si="2"/>
        <v>0</v>
      </c>
    </row>
    <row r="47" spans="1:29">
      <c r="A47" s="73" t="s">
        <v>115</v>
      </c>
      <c r="B47" s="73" t="s">
        <v>153</v>
      </c>
      <c r="C47" s="73"/>
      <c r="D47" s="73"/>
      <c r="E47" s="73"/>
      <c r="F47" s="73"/>
      <c r="G47" s="73">
        <v>2</v>
      </c>
      <c r="H47" s="73">
        <v>12</v>
      </c>
      <c r="I47" s="73">
        <v>12</v>
      </c>
      <c r="J47" s="73">
        <v>12</v>
      </c>
      <c r="K47" s="73">
        <v>12</v>
      </c>
      <c r="L47" s="73">
        <v>12</v>
      </c>
      <c r="M47" s="73">
        <v>12</v>
      </c>
      <c r="N47" s="73">
        <v>12</v>
      </c>
      <c r="O47" s="73">
        <v>12</v>
      </c>
      <c r="P47" s="73">
        <v>12</v>
      </c>
      <c r="Q47" s="73">
        <v>12</v>
      </c>
      <c r="R47" s="73">
        <v>12</v>
      </c>
      <c r="S47" s="73">
        <v>12</v>
      </c>
      <c r="T47" s="73">
        <v>12</v>
      </c>
      <c r="U47" s="73">
        <v>12</v>
      </c>
      <c r="V47" s="73">
        <v>12</v>
      </c>
      <c r="W47" s="73">
        <v>12</v>
      </c>
      <c r="X47" s="73"/>
      <c r="Y47" s="73"/>
      <c r="Z47" s="73"/>
      <c r="AA47" s="73"/>
      <c r="AB47" s="73">
        <f t="shared" si="0"/>
        <v>194</v>
      </c>
      <c r="AC47" s="78">
        <f t="shared" si="2"/>
        <v>0</v>
      </c>
    </row>
    <row r="48" s="77" customFormat="1" spans="1:30">
      <c r="A48" s="76" t="s">
        <v>117</v>
      </c>
      <c r="B48" s="76" t="s">
        <v>240</v>
      </c>
      <c r="C48" s="76"/>
      <c r="D48" s="76"/>
      <c r="E48" s="76"/>
      <c r="F48" s="76"/>
      <c r="G48" s="76">
        <v>2</v>
      </c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>
        <f t="shared" si="0"/>
        <v>2</v>
      </c>
      <c r="AC48" s="79">
        <f t="shared" si="2"/>
        <v>0</v>
      </c>
      <c r="AD48" s="77" t="s">
        <v>241</v>
      </c>
    </row>
    <row r="49" spans="1:29">
      <c r="A49" s="73" t="s">
        <v>119</v>
      </c>
      <c r="B49" s="73" t="s">
        <v>242</v>
      </c>
      <c r="C49" s="73"/>
      <c r="D49" s="73"/>
      <c r="E49" s="73"/>
      <c r="F49" s="73"/>
      <c r="G49" s="73">
        <v>2</v>
      </c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>
        <f t="shared" si="0"/>
        <v>2</v>
      </c>
      <c r="AC49" s="78">
        <f t="shared" si="2"/>
        <v>0</v>
      </c>
    </row>
    <row r="50" spans="1:29">
      <c r="A50" s="73" t="s">
        <v>121</v>
      </c>
      <c r="B50" s="73" t="s">
        <v>243</v>
      </c>
      <c r="C50" s="73"/>
      <c r="D50" s="73"/>
      <c r="E50" s="73"/>
      <c r="F50" s="73"/>
      <c r="G50" s="73">
        <v>2</v>
      </c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>
        <f t="shared" si="0"/>
        <v>2</v>
      </c>
      <c r="AC50" s="78">
        <f t="shared" si="2"/>
        <v>0</v>
      </c>
    </row>
    <row r="51" spans="1:29">
      <c r="A51" s="73" t="s">
        <v>123</v>
      </c>
      <c r="B51" s="73" t="s">
        <v>244</v>
      </c>
      <c r="C51" s="73"/>
      <c r="D51" s="73"/>
      <c r="E51" s="73"/>
      <c r="F51" s="73"/>
      <c r="G51" s="73">
        <v>1</v>
      </c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>
        <f t="shared" si="0"/>
        <v>1</v>
      </c>
      <c r="AC51" s="78">
        <f t="shared" si="2"/>
        <v>0</v>
      </c>
    </row>
    <row r="52" spans="1:29">
      <c r="A52" s="73" t="s">
        <v>125</v>
      </c>
      <c r="B52" s="73" t="s">
        <v>245</v>
      </c>
      <c r="C52" s="73"/>
      <c r="D52" s="73"/>
      <c r="E52" s="73"/>
      <c r="F52" s="73"/>
      <c r="G52" s="73">
        <v>3</v>
      </c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>
        <f t="shared" si="0"/>
        <v>3</v>
      </c>
      <c r="AC52" s="78">
        <f t="shared" si="2"/>
        <v>0</v>
      </c>
    </row>
    <row r="53" spans="1:29">
      <c r="A53" s="73" t="s">
        <v>127</v>
      </c>
      <c r="B53" s="73" t="s">
        <v>246</v>
      </c>
      <c r="C53" s="73"/>
      <c r="D53" s="73"/>
      <c r="E53" s="73"/>
      <c r="F53" s="73"/>
      <c r="G53" s="73">
        <v>2</v>
      </c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>
        <f t="shared" si="0"/>
        <v>2</v>
      </c>
      <c r="AC53" s="78">
        <f t="shared" si="2"/>
        <v>0</v>
      </c>
    </row>
    <row r="54" spans="1:29">
      <c r="A54" s="73" t="s">
        <v>129</v>
      </c>
      <c r="B54" s="73" t="s">
        <v>247</v>
      </c>
      <c r="C54" s="73"/>
      <c r="D54" s="73"/>
      <c r="E54" s="73"/>
      <c r="F54" s="73"/>
      <c r="G54" s="73">
        <v>2</v>
      </c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>
        <f t="shared" si="0"/>
        <v>2</v>
      </c>
      <c r="AC54" s="78">
        <f t="shared" si="2"/>
        <v>0</v>
      </c>
    </row>
    <row r="55" spans="1:29">
      <c r="A55" s="73" t="s">
        <v>131</v>
      </c>
      <c r="B55" s="74" t="s">
        <v>34</v>
      </c>
      <c r="C55" s="74"/>
      <c r="D55" s="74"/>
      <c r="E55" s="74"/>
      <c r="F55" s="74"/>
      <c r="G55" s="74">
        <v>3</v>
      </c>
      <c r="H55" s="74">
        <v>4</v>
      </c>
      <c r="I55" s="74">
        <v>4</v>
      </c>
      <c r="J55" s="74">
        <v>4</v>
      </c>
      <c r="K55" s="74">
        <v>4</v>
      </c>
      <c r="L55" s="74">
        <v>4</v>
      </c>
      <c r="M55" s="74">
        <v>4</v>
      </c>
      <c r="N55" s="74">
        <v>4</v>
      </c>
      <c r="O55" s="74">
        <v>4</v>
      </c>
      <c r="P55" s="74">
        <v>4</v>
      </c>
      <c r="Q55" s="74">
        <v>4</v>
      </c>
      <c r="R55" s="74">
        <v>4</v>
      </c>
      <c r="S55" s="74">
        <v>4</v>
      </c>
      <c r="T55" s="74">
        <v>4</v>
      </c>
      <c r="U55" s="74">
        <v>4</v>
      </c>
      <c r="V55" s="74">
        <v>4</v>
      </c>
      <c r="W55" s="74">
        <v>4</v>
      </c>
      <c r="X55" s="74"/>
      <c r="Y55" s="74"/>
      <c r="Z55" s="74"/>
      <c r="AA55" s="74"/>
      <c r="AB55" s="73">
        <f t="shared" si="0"/>
        <v>67</v>
      </c>
      <c r="AC55" s="80">
        <f t="shared" si="2"/>
        <v>0</v>
      </c>
    </row>
    <row r="56" spans="1:29">
      <c r="A56" s="73" t="s">
        <v>133</v>
      </c>
      <c r="B56" s="73" t="s">
        <v>248</v>
      </c>
      <c r="C56" s="73"/>
      <c r="D56" s="73"/>
      <c r="E56" s="73"/>
      <c r="F56" s="73"/>
      <c r="G56" s="73">
        <v>2</v>
      </c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>
        <f t="shared" si="0"/>
        <v>2</v>
      </c>
      <c r="AC56" s="78">
        <f t="shared" si="2"/>
        <v>0</v>
      </c>
    </row>
    <row r="57" spans="1:29">
      <c r="A57" s="73" t="s">
        <v>135</v>
      </c>
      <c r="B57" s="73" t="s">
        <v>249</v>
      </c>
      <c r="C57" s="73"/>
      <c r="D57" s="73"/>
      <c r="E57" s="73"/>
      <c r="F57" s="73"/>
      <c r="G57" s="73">
        <v>3</v>
      </c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>
        <f t="shared" si="0"/>
        <v>3</v>
      </c>
      <c r="AC57" s="78">
        <f t="shared" si="2"/>
        <v>0</v>
      </c>
    </row>
    <row r="58" spans="1:29">
      <c r="A58" s="73" t="s">
        <v>137</v>
      </c>
      <c r="B58" s="73" t="s">
        <v>92</v>
      </c>
      <c r="C58" s="73"/>
      <c r="D58" s="73"/>
      <c r="E58" s="73"/>
      <c r="F58" s="73"/>
      <c r="G58" s="73">
        <v>2</v>
      </c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>
        <f t="shared" si="0"/>
        <v>2</v>
      </c>
      <c r="AC58" s="78">
        <f t="shared" si="2"/>
        <v>0</v>
      </c>
    </row>
    <row r="59" spans="1:29">
      <c r="A59" s="73" t="s">
        <v>138</v>
      </c>
      <c r="B59" s="73" t="s">
        <v>250</v>
      </c>
      <c r="C59" s="73"/>
      <c r="D59" s="73"/>
      <c r="E59" s="73"/>
      <c r="F59" s="73"/>
      <c r="G59" s="73">
        <v>2</v>
      </c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>
        <f t="shared" si="0"/>
        <v>2</v>
      </c>
      <c r="AC59" s="78">
        <f t="shared" si="2"/>
        <v>0</v>
      </c>
    </row>
    <row r="60" spans="1:29">
      <c r="A60" s="73" t="s">
        <v>140</v>
      </c>
      <c r="B60" s="73" t="s">
        <v>102</v>
      </c>
      <c r="C60" s="73"/>
      <c r="D60" s="73"/>
      <c r="E60" s="73"/>
      <c r="F60" s="73"/>
      <c r="G60" s="73">
        <v>1</v>
      </c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>
        <f t="shared" si="0"/>
        <v>1</v>
      </c>
      <c r="AC60" s="78">
        <f t="shared" si="2"/>
        <v>0</v>
      </c>
    </row>
    <row r="61" spans="1:29">
      <c r="A61" s="73" t="s">
        <v>142</v>
      </c>
      <c r="B61" s="73" t="s">
        <v>251</v>
      </c>
      <c r="C61" s="73"/>
      <c r="D61" s="73"/>
      <c r="E61" s="73"/>
      <c r="F61" s="73"/>
      <c r="G61" s="73">
        <v>1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>
        <f t="shared" si="0"/>
        <v>1</v>
      </c>
      <c r="AC61" s="78">
        <f t="shared" si="2"/>
        <v>0</v>
      </c>
    </row>
    <row r="62" spans="1:29">
      <c r="A62" s="73" t="s">
        <v>144</v>
      </c>
      <c r="B62" s="73" t="s">
        <v>252</v>
      </c>
      <c r="C62" s="73"/>
      <c r="D62" s="73"/>
      <c r="E62" s="73"/>
      <c r="F62" s="73"/>
      <c r="G62" s="73"/>
      <c r="H62" s="73">
        <v>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>
        <f t="shared" si="0"/>
        <v>2</v>
      </c>
      <c r="AC62" s="78">
        <f t="shared" si="2"/>
        <v>0</v>
      </c>
    </row>
    <row r="63" spans="1:29">
      <c r="A63" s="73" t="s">
        <v>146</v>
      </c>
      <c r="B63" s="73" t="s">
        <v>141</v>
      </c>
      <c r="C63" s="73"/>
      <c r="D63" s="73"/>
      <c r="E63" s="73"/>
      <c r="F63" s="73"/>
      <c r="G63" s="73"/>
      <c r="H63" s="73">
        <v>2</v>
      </c>
      <c r="I63" s="73">
        <v>2</v>
      </c>
      <c r="J63" s="73">
        <v>2</v>
      </c>
      <c r="K63" s="73">
        <v>2</v>
      </c>
      <c r="L63" s="73">
        <v>2</v>
      </c>
      <c r="M63" s="73">
        <v>2</v>
      </c>
      <c r="N63" s="73">
        <v>2</v>
      </c>
      <c r="O63" s="73">
        <v>2</v>
      </c>
      <c r="P63" s="73">
        <v>2</v>
      </c>
      <c r="Q63" s="73">
        <v>2</v>
      </c>
      <c r="R63" s="73">
        <v>2</v>
      </c>
      <c r="S63" s="73">
        <v>2</v>
      </c>
      <c r="T63" s="73">
        <v>2</v>
      </c>
      <c r="U63" s="73">
        <v>2</v>
      </c>
      <c r="V63" s="73">
        <v>2</v>
      </c>
      <c r="W63" s="73">
        <v>2</v>
      </c>
      <c r="X63" s="73"/>
      <c r="Y63" s="73"/>
      <c r="Z63" s="73"/>
      <c r="AA63" s="73"/>
      <c r="AB63" s="73">
        <f t="shared" si="0"/>
        <v>32</v>
      </c>
      <c r="AC63" s="78">
        <f t="shared" si="2"/>
        <v>0</v>
      </c>
    </row>
    <row r="64" spans="1:29">
      <c r="A64" s="73" t="s">
        <v>148</v>
      </c>
      <c r="B64" s="73" t="s">
        <v>253</v>
      </c>
      <c r="C64" s="73"/>
      <c r="D64" s="73"/>
      <c r="E64" s="73"/>
      <c r="F64" s="73"/>
      <c r="G64" s="73"/>
      <c r="H64" s="73">
        <v>6</v>
      </c>
      <c r="I64" s="73">
        <v>6</v>
      </c>
      <c r="J64" s="73">
        <v>6</v>
      </c>
      <c r="K64" s="73">
        <v>6</v>
      </c>
      <c r="L64" s="73">
        <v>6</v>
      </c>
      <c r="M64" s="73">
        <v>6</v>
      </c>
      <c r="N64" s="73">
        <v>6</v>
      </c>
      <c r="O64" s="73">
        <v>6</v>
      </c>
      <c r="P64" s="73">
        <v>6</v>
      </c>
      <c r="Q64" s="73">
        <v>6</v>
      </c>
      <c r="R64" s="73">
        <v>6</v>
      </c>
      <c r="S64" s="73">
        <v>6</v>
      </c>
      <c r="T64" s="73">
        <v>6</v>
      </c>
      <c r="U64" s="73">
        <v>6</v>
      </c>
      <c r="V64" s="73">
        <v>6</v>
      </c>
      <c r="W64" s="73">
        <v>6</v>
      </c>
      <c r="X64" s="73"/>
      <c r="Y64" s="73"/>
      <c r="Z64" s="73"/>
      <c r="AA64" s="73"/>
      <c r="AB64" s="73">
        <f t="shared" si="0"/>
        <v>96</v>
      </c>
      <c r="AC64" s="78">
        <f t="shared" si="2"/>
        <v>0</v>
      </c>
    </row>
    <row r="65" spans="1:29">
      <c r="A65" s="73" t="s">
        <v>150</v>
      </c>
      <c r="B65" s="73" t="s">
        <v>254</v>
      </c>
      <c r="C65" s="73"/>
      <c r="D65" s="73"/>
      <c r="E65" s="73"/>
      <c r="F65" s="73"/>
      <c r="G65" s="73"/>
      <c r="H65" s="73">
        <v>2</v>
      </c>
      <c r="I65" s="73">
        <v>2</v>
      </c>
      <c r="J65" s="73">
        <v>2</v>
      </c>
      <c r="K65" s="73">
        <v>2</v>
      </c>
      <c r="L65" s="73">
        <v>6</v>
      </c>
      <c r="M65" s="73">
        <v>6</v>
      </c>
      <c r="N65" s="73">
        <v>6</v>
      </c>
      <c r="O65" s="73">
        <v>6</v>
      </c>
      <c r="P65" s="73">
        <v>6</v>
      </c>
      <c r="Q65" s="73">
        <v>6</v>
      </c>
      <c r="R65" s="73">
        <v>6</v>
      </c>
      <c r="S65" s="73">
        <v>6</v>
      </c>
      <c r="T65" s="73">
        <v>6</v>
      </c>
      <c r="U65" s="73">
        <v>6</v>
      </c>
      <c r="V65" s="73">
        <v>6</v>
      </c>
      <c r="W65" s="73">
        <v>6</v>
      </c>
      <c r="X65" s="73"/>
      <c r="Y65" s="73"/>
      <c r="Z65" s="73"/>
      <c r="AA65" s="73"/>
      <c r="AB65" s="73">
        <f t="shared" si="0"/>
        <v>80</v>
      </c>
      <c r="AC65" s="78">
        <f t="shared" ref="AC65:AC84" si="3">C65*D65*AB65/1000000</f>
        <v>0</v>
      </c>
    </row>
    <row r="66" spans="1:29">
      <c r="A66" s="73" t="s">
        <v>152</v>
      </c>
      <c r="B66" s="73" t="s">
        <v>143</v>
      </c>
      <c r="C66" s="73"/>
      <c r="D66" s="73"/>
      <c r="E66" s="73"/>
      <c r="F66" s="73"/>
      <c r="G66" s="73"/>
      <c r="H66" s="73">
        <v>10</v>
      </c>
      <c r="I66" s="73">
        <v>10</v>
      </c>
      <c r="J66" s="73">
        <v>10</v>
      </c>
      <c r="K66" s="73">
        <v>10</v>
      </c>
      <c r="L66" s="73">
        <v>9</v>
      </c>
      <c r="M66" s="73">
        <v>9</v>
      </c>
      <c r="N66" s="73">
        <v>9</v>
      </c>
      <c r="O66" s="73">
        <v>9</v>
      </c>
      <c r="P66" s="73">
        <v>9</v>
      </c>
      <c r="Q66" s="73">
        <v>9</v>
      </c>
      <c r="R66" s="73">
        <v>9</v>
      </c>
      <c r="S66" s="73">
        <v>9</v>
      </c>
      <c r="T66" s="73">
        <v>9</v>
      </c>
      <c r="U66" s="73">
        <v>9</v>
      </c>
      <c r="V66" s="73">
        <v>9</v>
      </c>
      <c r="W66" s="73">
        <v>9</v>
      </c>
      <c r="X66" s="73"/>
      <c r="Y66" s="73"/>
      <c r="Z66" s="73"/>
      <c r="AA66" s="73"/>
      <c r="AB66" s="73">
        <f t="shared" si="0"/>
        <v>148</v>
      </c>
      <c r="AC66" s="78">
        <f t="shared" si="3"/>
        <v>0</v>
      </c>
    </row>
    <row r="67" spans="1:29">
      <c r="A67" s="73" t="s">
        <v>154</v>
      </c>
      <c r="B67" s="73" t="s">
        <v>145</v>
      </c>
      <c r="C67" s="73"/>
      <c r="D67" s="73"/>
      <c r="E67" s="73"/>
      <c r="F67" s="73"/>
      <c r="G67" s="73"/>
      <c r="H67" s="73">
        <v>6</v>
      </c>
      <c r="I67" s="73">
        <v>6</v>
      </c>
      <c r="J67" s="73">
        <v>6</v>
      </c>
      <c r="K67" s="73">
        <v>6</v>
      </c>
      <c r="L67" s="73">
        <v>6</v>
      </c>
      <c r="M67" s="73">
        <v>6</v>
      </c>
      <c r="N67" s="73">
        <v>6</v>
      </c>
      <c r="O67" s="73">
        <v>6</v>
      </c>
      <c r="P67" s="73">
        <v>6</v>
      </c>
      <c r="Q67" s="73">
        <v>6</v>
      </c>
      <c r="R67" s="73">
        <v>6</v>
      </c>
      <c r="S67" s="73">
        <v>6</v>
      </c>
      <c r="T67" s="73">
        <v>6</v>
      </c>
      <c r="U67" s="73">
        <v>6</v>
      </c>
      <c r="V67" s="73">
        <v>6</v>
      </c>
      <c r="W67" s="73">
        <v>6</v>
      </c>
      <c r="X67" s="73"/>
      <c r="Y67" s="73"/>
      <c r="Z67" s="73"/>
      <c r="AA67" s="73"/>
      <c r="AB67" s="73">
        <f t="shared" ref="AB67:AB86" si="4">SUM(E67:AA67)</f>
        <v>96</v>
      </c>
      <c r="AC67" s="78">
        <f t="shared" si="3"/>
        <v>0</v>
      </c>
    </row>
    <row r="68" spans="1:29">
      <c r="A68" s="73" t="s">
        <v>156</v>
      </c>
      <c r="B68" s="73" t="s">
        <v>151</v>
      </c>
      <c r="C68" s="73"/>
      <c r="D68" s="73"/>
      <c r="E68" s="73"/>
      <c r="F68" s="73"/>
      <c r="G68" s="73"/>
      <c r="H68" s="73">
        <v>6</v>
      </c>
      <c r="I68" s="73">
        <v>6</v>
      </c>
      <c r="J68" s="73">
        <v>6</v>
      </c>
      <c r="K68" s="73">
        <v>6</v>
      </c>
      <c r="L68" s="73">
        <v>6</v>
      </c>
      <c r="M68" s="73">
        <v>6</v>
      </c>
      <c r="N68" s="73">
        <v>6</v>
      </c>
      <c r="O68" s="73">
        <v>6</v>
      </c>
      <c r="P68" s="73">
        <v>6</v>
      </c>
      <c r="Q68" s="73">
        <v>6</v>
      </c>
      <c r="R68" s="73">
        <v>6</v>
      </c>
      <c r="S68" s="73">
        <v>6</v>
      </c>
      <c r="T68" s="73">
        <v>6</v>
      </c>
      <c r="U68" s="73">
        <v>6</v>
      </c>
      <c r="V68" s="73">
        <v>6</v>
      </c>
      <c r="W68" s="73">
        <v>6</v>
      </c>
      <c r="X68" s="73"/>
      <c r="Y68" s="73"/>
      <c r="Z68" s="73"/>
      <c r="AA68" s="73"/>
      <c r="AB68" s="73">
        <f t="shared" si="4"/>
        <v>96</v>
      </c>
      <c r="AC68" s="78">
        <f t="shared" si="3"/>
        <v>0</v>
      </c>
    </row>
    <row r="69" spans="1:29">
      <c r="A69" s="73" t="s">
        <v>158</v>
      </c>
      <c r="B69" s="73" t="s">
        <v>255</v>
      </c>
      <c r="C69" s="73"/>
      <c r="D69" s="73"/>
      <c r="E69" s="73"/>
      <c r="F69" s="73"/>
      <c r="G69" s="73"/>
      <c r="H69" s="73">
        <v>3</v>
      </c>
      <c r="I69" s="73">
        <v>4</v>
      </c>
      <c r="J69" s="73">
        <v>4</v>
      </c>
      <c r="K69" s="73">
        <v>4</v>
      </c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>
        <f t="shared" si="4"/>
        <v>15</v>
      </c>
      <c r="AC69" s="78">
        <f t="shared" si="3"/>
        <v>0</v>
      </c>
    </row>
    <row r="70" spans="1:29">
      <c r="A70" s="73" t="s">
        <v>160</v>
      </c>
      <c r="B70" s="73" t="s">
        <v>256</v>
      </c>
      <c r="C70" s="73"/>
      <c r="D70" s="73"/>
      <c r="E70" s="73"/>
      <c r="F70" s="73"/>
      <c r="G70" s="73"/>
      <c r="H70" s="73">
        <v>2</v>
      </c>
      <c r="I70" s="73">
        <v>2</v>
      </c>
      <c r="J70" s="73">
        <v>2</v>
      </c>
      <c r="K70" s="73">
        <v>2</v>
      </c>
      <c r="L70" s="73">
        <v>2</v>
      </c>
      <c r="M70" s="73">
        <v>2</v>
      </c>
      <c r="N70" s="73">
        <v>2</v>
      </c>
      <c r="O70" s="73">
        <v>2</v>
      </c>
      <c r="P70" s="73">
        <v>2</v>
      </c>
      <c r="Q70" s="73">
        <v>2</v>
      </c>
      <c r="R70" s="73">
        <v>2</v>
      </c>
      <c r="S70" s="73">
        <v>2</v>
      </c>
      <c r="T70" s="73">
        <v>2</v>
      </c>
      <c r="U70" s="73">
        <v>2</v>
      </c>
      <c r="V70" s="73">
        <v>2</v>
      </c>
      <c r="W70" s="73">
        <v>2</v>
      </c>
      <c r="X70" s="73"/>
      <c r="Y70" s="73"/>
      <c r="Z70" s="73"/>
      <c r="AA70" s="73"/>
      <c r="AB70" s="73">
        <f t="shared" si="4"/>
        <v>32</v>
      </c>
      <c r="AC70" s="78">
        <f t="shared" si="3"/>
        <v>0</v>
      </c>
    </row>
    <row r="71" spans="1:29">
      <c r="A71" s="73" t="s">
        <v>162</v>
      </c>
      <c r="B71" s="73" t="s">
        <v>257</v>
      </c>
      <c r="C71" s="73"/>
      <c r="D71" s="73"/>
      <c r="E71" s="73"/>
      <c r="F71" s="73"/>
      <c r="G71" s="73"/>
      <c r="H71" s="73">
        <v>2</v>
      </c>
      <c r="I71" s="73">
        <v>2</v>
      </c>
      <c r="J71" s="73">
        <v>2</v>
      </c>
      <c r="K71" s="73">
        <v>2</v>
      </c>
      <c r="L71" s="73">
        <v>2</v>
      </c>
      <c r="M71" s="73">
        <v>2</v>
      </c>
      <c r="N71" s="73">
        <v>2</v>
      </c>
      <c r="O71" s="73">
        <v>2</v>
      </c>
      <c r="P71" s="73">
        <v>2</v>
      </c>
      <c r="Q71" s="73">
        <v>2</v>
      </c>
      <c r="R71" s="73">
        <v>2</v>
      </c>
      <c r="S71" s="73">
        <v>2</v>
      </c>
      <c r="T71" s="73">
        <v>2</v>
      </c>
      <c r="U71" s="73">
        <v>2</v>
      </c>
      <c r="V71" s="73">
        <v>2</v>
      </c>
      <c r="W71" s="73">
        <v>2</v>
      </c>
      <c r="X71" s="73"/>
      <c r="Y71" s="73"/>
      <c r="Z71" s="73"/>
      <c r="AA71" s="73"/>
      <c r="AB71" s="73">
        <f t="shared" si="4"/>
        <v>32</v>
      </c>
      <c r="AC71" s="78">
        <f t="shared" si="3"/>
        <v>0</v>
      </c>
    </row>
    <row r="72" spans="1:29">
      <c r="A72" s="73" t="s">
        <v>164</v>
      </c>
      <c r="B72" s="73" t="s">
        <v>258</v>
      </c>
      <c r="C72" s="73"/>
      <c r="D72" s="73"/>
      <c r="E72" s="73"/>
      <c r="F72" s="73"/>
      <c r="G72" s="73"/>
      <c r="H72" s="73">
        <v>2</v>
      </c>
      <c r="I72" s="73">
        <v>2</v>
      </c>
      <c r="J72" s="73">
        <v>2</v>
      </c>
      <c r="K72" s="73">
        <v>2</v>
      </c>
      <c r="L72" s="73">
        <v>2</v>
      </c>
      <c r="M72" s="73">
        <v>2</v>
      </c>
      <c r="N72" s="73">
        <v>2</v>
      </c>
      <c r="O72" s="73">
        <v>2</v>
      </c>
      <c r="P72" s="73">
        <v>2</v>
      </c>
      <c r="Q72" s="73">
        <v>2</v>
      </c>
      <c r="R72" s="73">
        <v>2</v>
      </c>
      <c r="S72" s="73">
        <v>2</v>
      </c>
      <c r="T72" s="73">
        <v>2</v>
      </c>
      <c r="U72" s="73">
        <v>2</v>
      </c>
      <c r="V72" s="73">
        <v>2</v>
      </c>
      <c r="W72" s="73">
        <v>2</v>
      </c>
      <c r="X72" s="73"/>
      <c r="Y72" s="73"/>
      <c r="Z72" s="73"/>
      <c r="AA72" s="73"/>
      <c r="AB72" s="73">
        <f t="shared" si="4"/>
        <v>32</v>
      </c>
      <c r="AC72" s="78">
        <f t="shared" si="3"/>
        <v>0</v>
      </c>
    </row>
    <row r="73" spans="1:29">
      <c r="A73" s="73" t="s">
        <v>166</v>
      </c>
      <c r="B73" s="73" t="s">
        <v>259</v>
      </c>
      <c r="C73" s="73"/>
      <c r="D73" s="73"/>
      <c r="E73" s="73"/>
      <c r="F73" s="73"/>
      <c r="G73" s="73"/>
      <c r="H73" s="73">
        <v>3</v>
      </c>
      <c r="I73" s="73">
        <v>3</v>
      </c>
      <c r="J73" s="73">
        <v>3</v>
      </c>
      <c r="K73" s="73">
        <v>3</v>
      </c>
      <c r="L73" s="73">
        <v>3</v>
      </c>
      <c r="M73" s="73">
        <v>3</v>
      </c>
      <c r="N73" s="73">
        <v>3</v>
      </c>
      <c r="O73" s="73">
        <v>3</v>
      </c>
      <c r="P73" s="73">
        <v>3</v>
      </c>
      <c r="Q73" s="73">
        <v>3</v>
      </c>
      <c r="R73" s="73">
        <v>3</v>
      </c>
      <c r="S73" s="73">
        <v>3</v>
      </c>
      <c r="T73" s="73">
        <v>3</v>
      </c>
      <c r="U73" s="73">
        <v>3</v>
      </c>
      <c r="V73" s="73">
        <v>3</v>
      </c>
      <c r="W73" s="73">
        <v>3</v>
      </c>
      <c r="X73" s="73"/>
      <c r="Y73" s="73"/>
      <c r="Z73" s="73"/>
      <c r="AA73" s="73"/>
      <c r="AB73" s="73">
        <f t="shared" si="4"/>
        <v>48</v>
      </c>
      <c r="AC73" s="78">
        <f t="shared" si="3"/>
        <v>0</v>
      </c>
    </row>
    <row r="74" spans="1:29">
      <c r="A74" s="73" t="s">
        <v>168</v>
      </c>
      <c r="B74" s="73" t="s">
        <v>260</v>
      </c>
      <c r="C74" s="73"/>
      <c r="D74" s="73"/>
      <c r="E74" s="73"/>
      <c r="F74" s="73"/>
      <c r="G74" s="73"/>
      <c r="H74" s="73">
        <v>3</v>
      </c>
      <c r="I74" s="73">
        <v>2</v>
      </c>
      <c r="J74" s="73">
        <v>2</v>
      </c>
      <c r="K74" s="73">
        <v>2</v>
      </c>
      <c r="L74" s="73">
        <v>6</v>
      </c>
      <c r="M74" s="73">
        <v>6</v>
      </c>
      <c r="N74" s="73">
        <v>6</v>
      </c>
      <c r="O74" s="73">
        <v>6</v>
      </c>
      <c r="P74" s="73">
        <v>6</v>
      </c>
      <c r="Q74" s="73">
        <v>6</v>
      </c>
      <c r="R74" s="73">
        <v>6</v>
      </c>
      <c r="S74" s="73">
        <v>6</v>
      </c>
      <c r="T74" s="73">
        <v>6</v>
      </c>
      <c r="U74" s="73">
        <v>6</v>
      </c>
      <c r="V74" s="73">
        <v>6</v>
      </c>
      <c r="W74" s="73">
        <v>6</v>
      </c>
      <c r="X74" s="73"/>
      <c r="Y74" s="73"/>
      <c r="Z74" s="73"/>
      <c r="AA74" s="73"/>
      <c r="AB74" s="73">
        <f t="shared" si="4"/>
        <v>81</v>
      </c>
      <c r="AC74" s="78">
        <f t="shared" si="3"/>
        <v>0</v>
      </c>
    </row>
    <row r="75" spans="1:29">
      <c r="A75" s="73" t="s">
        <v>170</v>
      </c>
      <c r="B75" s="73" t="s">
        <v>261</v>
      </c>
      <c r="C75" s="73"/>
      <c r="D75" s="73"/>
      <c r="E75" s="73"/>
      <c r="F75" s="73"/>
      <c r="G75" s="73"/>
      <c r="H75" s="73">
        <v>4</v>
      </c>
      <c r="I75" s="73">
        <v>4</v>
      </c>
      <c r="J75" s="73">
        <v>4</v>
      </c>
      <c r="K75" s="73">
        <v>4</v>
      </c>
      <c r="L75" s="73">
        <v>4</v>
      </c>
      <c r="M75" s="73">
        <v>4</v>
      </c>
      <c r="N75" s="73">
        <v>4</v>
      </c>
      <c r="O75" s="73">
        <v>4</v>
      </c>
      <c r="P75" s="73">
        <v>4</v>
      </c>
      <c r="Q75" s="73">
        <v>4</v>
      </c>
      <c r="R75" s="73">
        <v>4</v>
      </c>
      <c r="S75" s="73">
        <v>4</v>
      </c>
      <c r="T75" s="73">
        <v>4</v>
      </c>
      <c r="U75" s="73">
        <v>4</v>
      </c>
      <c r="V75" s="73">
        <v>4</v>
      </c>
      <c r="W75" s="73">
        <v>4</v>
      </c>
      <c r="X75" s="73"/>
      <c r="Y75" s="73"/>
      <c r="Z75" s="73"/>
      <c r="AA75" s="73"/>
      <c r="AB75" s="73">
        <f t="shared" si="4"/>
        <v>64</v>
      </c>
      <c r="AC75" s="78">
        <f t="shared" si="3"/>
        <v>0</v>
      </c>
    </row>
    <row r="76" spans="1:29">
      <c r="A76" s="73" t="s">
        <v>172</v>
      </c>
      <c r="B76" s="73" t="s">
        <v>179</v>
      </c>
      <c r="C76" s="73"/>
      <c r="D76" s="73"/>
      <c r="E76" s="73"/>
      <c r="F76" s="73"/>
      <c r="G76" s="73"/>
      <c r="H76" s="73"/>
      <c r="I76" s="73">
        <v>2</v>
      </c>
      <c r="J76" s="73">
        <v>2</v>
      </c>
      <c r="K76" s="73">
        <v>2</v>
      </c>
      <c r="L76" s="73">
        <v>2</v>
      </c>
      <c r="M76" s="73">
        <v>2</v>
      </c>
      <c r="N76" s="73">
        <v>2</v>
      </c>
      <c r="O76" s="73">
        <v>2</v>
      </c>
      <c r="P76" s="73">
        <v>2</v>
      </c>
      <c r="Q76" s="73">
        <v>2</v>
      </c>
      <c r="R76" s="73">
        <v>2</v>
      </c>
      <c r="S76" s="73">
        <v>2</v>
      </c>
      <c r="T76" s="73">
        <v>2</v>
      </c>
      <c r="U76" s="73">
        <v>2</v>
      </c>
      <c r="V76" s="73">
        <v>2</v>
      </c>
      <c r="W76" s="73">
        <v>2</v>
      </c>
      <c r="X76" s="73"/>
      <c r="Y76" s="73"/>
      <c r="Z76" s="73"/>
      <c r="AA76" s="73"/>
      <c r="AB76" s="73">
        <f t="shared" si="4"/>
        <v>30</v>
      </c>
      <c r="AC76" s="78">
        <f t="shared" si="3"/>
        <v>0</v>
      </c>
    </row>
    <row r="77" spans="1:29">
      <c r="A77" s="73" t="s">
        <v>174</v>
      </c>
      <c r="B77" s="73" t="s">
        <v>262</v>
      </c>
      <c r="C77" s="73"/>
      <c r="D77" s="73"/>
      <c r="E77" s="73"/>
      <c r="F77" s="73"/>
      <c r="G77" s="73"/>
      <c r="H77" s="73"/>
      <c r="I77" s="73">
        <v>4</v>
      </c>
      <c r="J77" s="73">
        <v>4</v>
      </c>
      <c r="K77" s="73">
        <v>4</v>
      </c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>
        <f t="shared" si="4"/>
        <v>12</v>
      </c>
      <c r="AC77" s="78">
        <f t="shared" si="3"/>
        <v>0</v>
      </c>
    </row>
    <row r="78" spans="1:29">
      <c r="A78" s="73" t="s">
        <v>176</v>
      </c>
      <c r="B78" s="73" t="s">
        <v>147</v>
      </c>
      <c r="C78" s="73"/>
      <c r="D78" s="73"/>
      <c r="E78" s="73"/>
      <c r="F78" s="73"/>
      <c r="G78" s="73"/>
      <c r="H78" s="73"/>
      <c r="I78" s="73"/>
      <c r="J78" s="73"/>
      <c r="K78" s="73"/>
      <c r="L78" s="73">
        <v>1</v>
      </c>
      <c r="M78" s="73">
        <v>1</v>
      </c>
      <c r="N78" s="73">
        <v>1</v>
      </c>
      <c r="O78" s="73">
        <v>1</v>
      </c>
      <c r="P78" s="73">
        <v>1</v>
      </c>
      <c r="Q78" s="73">
        <v>1</v>
      </c>
      <c r="R78" s="73">
        <v>1</v>
      </c>
      <c r="S78" s="73">
        <v>1</v>
      </c>
      <c r="T78" s="73">
        <v>1</v>
      </c>
      <c r="U78" s="73">
        <v>1</v>
      </c>
      <c r="V78" s="73">
        <v>1</v>
      </c>
      <c r="W78" s="73">
        <v>1</v>
      </c>
      <c r="X78" s="73"/>
      <c r="Y78" s="73"/>
      <c r="Z78" s="73"/>
      <c r="AA78" s="73"/>
      <c r="AB78" s="73">
        <f t="shared" si="4"/>
        <v>12</v>
      </c>
      <c r="AC78" s="78">
        <f t="shared" si="3"/>
        <v>0</v>
      </c>
    </row>
    <row r="79" spans="1:29">
      <c r="A79" s="73" t="s">
        <v>178</v>
      </c>
      <c r="B79" s="73" t="s">
        <v>191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>
        <v>6</v>
      </c>
      <c r="AB79" s="73">
        <f t="shared" si="4"/>
        <v>6</v>
      </c>
      <c r="AC79" s="78">
        <f t="shared" si="3"/>
        <v>0</v>
      </c>
    </row>
    <row r="80" spans="1:29">
      <c r="A80" s="73" t="s">
        <v>180</v>
      </c>
      <c r="B80" s="73" t="s">
        <v>263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>
        <v>3</v>
      </c>
      <c r="AB80" s="73">
        <f t="shared" si="4"/>
        <v>3</v>
      </c>
      <c r="AC80" s="78">
        <f t="shared" si="3"/>
        <v>0</v>
      </c>
    </row>
    <row r="81" spans="1:29">
      <c r="A81" s="73" t="s">
        <v>182</v>
      </c>
      <c r="B81" s="73" t="s">
        <v>264</v>
      </c>
      <c r="C81" s="73"/>
      <c r="D81" s="73"/>
      <c r="E81" s="73"/>
      <c r="F81" s="73"/>
      <c r="G81" s="73">
        <v>3</v>
      </c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>
        <f t="shared" si="4"/>
        <v>3</v>
      </c>
      <c r="AC81" s="78">
        <f t="shared" si="3"/>
        <v>0</v>
      </c>
    </row>
    <row r="82" spans="1:29">
      <c r="A82" s="73" t="s">
        <v>184</v>
      </c>
      <c r="B82" s="73" t="s">
        <v>265</v>
      </c>
      <c r="C82" s="73"/>
      <c r="D82" s="73"/>
      <c r="E82" s="73"/>
      <c r="F82" s="73">
        <v>1</v>
      </c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>
        <f t="shared" si="4"/>
        <v>1</v>
      </c>
      <c r="AC82" s="78">
        <f t="shared" si="3"/>
        <v>0</v>
      </c>
    </row>
    <row r="83" spans="1:29">
      <c r="A83" s="73" t="s">
        <v>186</v>
      </c>
      <c r="B83" s="73" t="s">
        <v>266</v>
      </c>
      <c r="C83" s="73"/>
      <c r="D83" s="73"/>
      <c r="E83" s="73"/>
      <c r="F83" s="73"/>
      <c r="G83" s="73">
        <v>2</v>
      </c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>
        <f t="shared" si="4"/>
        <v>2</v>
      </c>
      <c r="AC83" s="73">
        <f t="shared" si="3"/>
        <v>0</v>
      </c>
    </row>
    <row r="84" spans="1:29">
      <c r="A84" s="73" t="s">
        <v>188</v>
      </c>
      <c r="B84" s="73" t="s">
        <v>267</v>
      </c>
      <c r="C84" s="73"/>
      <c r="D84" s="73"/>
      <c r="E84" s="73"/>
      <c r="F84" s="73"/>
      <c r="G84" s="73">
        <v>2</v>
      </c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>
        <f t="shared" si="4"/>
        <v>2</v>
      </c>
      <c r="AC84" s="73">
        <f t="shared" si="3"/>
        <v>0</v>
      </c>
    </row>
    <row r="85" spans="1:29">
      <c r="A85" s="73" t="s">
        <v>190</v>
      </c>
      <c r="B85" s="73" t="s">
        <v>268</v>
      </c>
      <c r="C85" s="73"/>
      <c r="D85" s="73"/>
      <c r="E85" s="73"/>
      <c r="F85" s="73">
        <v>9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>
        <f t="shared" si="4"/>
        <v>9</v>
      </c>
      <c r="AC85" s="73"/>
    </row>
    <row r="86" spans="1:29">
      <c r="A86" s="73" t="s">
        <v>192</v>
      </c>
      <c r="B86" s="73" t="s">
        <v>269</v>
      </c>
      <c r="C86" s="73"/>
      <c r="D86" s="73"/>
      <c r="E86" s="73"/>
      <c r="F86" s="73">
        <v>5</v>
      </c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>
        <f t="shared" si="4"/>
        <v>5</v>
      </c>
      <c r="AC86" s="73"/>
    </row>
    <row r="87" spans="28:28">
      <c r="AB87" s="81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72" t="s">
        <v>270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</row>
    <row r="2" spans="1:29">
      <c r="A2" s="73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73" t="s">
        <v>7</v>
      </c>
      <c r="H2" s="73" t="s">
        <v>8</v>
      </c>
      <c r="I2" s="73" t="s">
        <v>9</v>
      </c>
      <c r="J2" s="73" t="s">
        <v>10</v>
      </c>
      <c r="K2" s="73" t="s">
        <v>11</v>
      </c>
      <c r="L2" s="73" t="s">
        <v>12</v>
      </c>
      <c r="M2" s="73" t="s">
        <v>13</v>
      </c>
      <c r="N2" s="73" t="s">
        <v>14</v>
      </c>
      <c r="O2" s="73" t="s">
        <v>15</v>
      </c>
      <c r="P2" s="73" t="s">
        <v>16</v>
      </c>
      <c r="Q2" s="73" t="s">
        <v>17</v>
      </c>
      <c r="R2" s="73" t="s">
        <v>18</v>
      </c>
      <c r="S2" s="73" t="s">
        <v>19</v>
      </c>
      <c r="T2" s="73" t="s">
        <v>20</v>
      </c>
      <c r="U2" s="73" t="s">
        <v>21</v>
      </c>
      <c r="V2" s="73" t="s">
        <v>22</v>
      </c>
      <c r="W2" s="73" t="s">
        <v>23</v>
      </c>
      <c r="X2" s="73" t="s">
        <v>24</v>
      </c>
      <c r="Y2" s="73" t="s">
        <v>25</v>
      </c>
      <c r="Z2" s="73" t="s">
        <v>26</v>
      </c>
      <c r="AA2" s="73" t="s">
        <v>27</v>
      </c>
      <c r="AB2" s="73" t="s">
        <v>28</v>
      </c>
      <c r="AC2" s="73" t="s">
        <v>206</v>
      </c>
    </row>
    <row r="3" spans="1:29">
      <c r="A3" s="73" t="s">
        <v>29</v>
      </c>
      <c r="B3" s="73" t="s">
        <v>271</v>
      </c>
      <c r="C3" s="73">
        <v>900</v>
      </c>
      <c r="D3" s="73">
        <v>2200</v>
      </c>
      <c r="E3" s="73">
        <v>1</v>
      </c>
      <c r="F3" s="75">
        <v>1</v>
      </c>
      <c r="G3" s="73"/>
      <c r="H3" s="73">
        <v>1</v>
      </c>
      <c r="I3" s="73">
        <v>1</v>
      </c>
      <c r="J3" s="73">
        <v>1</v>
      </c>
      <c r="K3" s="73">
        <v>1</v>
      </c>
      <c r="L3" s="73">
        <v>1</v>
      </c>
      <c r="M3" s="73">
        <v>1</v>
      </c>
      <c r="N3" s="73">
        <v>1</v>
      </c>
      <c r="O3" s="73">
        <v>1</v>
      </c>
      <c r="P3" s="73">
        <v>1</v>
      </c>
      <c r="Q3" s="73">
        <v>1</v>
      </c>
      <c r="R3" s="73">
        <v>1</v>
      </c>
      <c r="S3" s="73">
        <v>1</v>
      </c>
      <c r="T3" s="73">
        <v>1</v>
      </c>
      <c r="U3" s="73">
        <v>1</v>
      </c>
      <c r="V3" s="73">
        <v>1</v>
      </c>
      <c r="W3" s="73">
        <v>1</v>
      </c>
      <c r="X3" s="73">
        <v>1</v>
      </c>
      <c r="Y3" s="73">
        <v>1</v>
      </c>
      <c r="Z3" s="73">
        <v>1</v>
      </c>
      <c r="AA3" s="73"/>
      <c r="AB3" s="73">
        <f>SUM(E3:AA3)</f>
        <v>21</v>
      </c>
      <c r="AC3" s="73"/>
    </row>
    <row r="4" spans="1:29">
      <c r="A4" s="73" t="s">
        <v>31</v>
      </c>
      <c r="B4" s="73" t="s">
        <v>40</v>
      </c>
      <c r="C4" s="73">
        <v>900</v>
      </c>
      <c r="D4" s="73">
        <v>1200</v>
      </c>
      <c r="E4" s="73">
        <v>2</v>
      </c>
      <c r="F4" s="75">
        <v>2</v>
      </c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>
        <f t="shared" ref="AB4:AB61" si="0">SUM(E4:AA4)</f>
        <v>4</v>
      </c>
      <c r="AC4" s="73"/>
    </row>
    <row r="5" spans="1:29">
      <c r="A5" s="73" t="s">
        <v>33</v>
      </c>
      <c r="B5" s="73" t="s">
        <v>272</v>
      </c>
      <c r="C5" s="73">
        <v>1600</v>
      </c>
      <c r="D5" s="73">
        <v>1500</v>
      </c>
      <c r="E5" s="73">
        <v>1</v>
      </c>
      <c r="F5" s="75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>
        <f t="shared" si="0"/>
        <v>1</v>
      </c>
      <c r="AC5" s="73"/>
    </row>
    <row r="6" spans="1:29">
      <c r="A6" s="73" t="s">
        <v>35</v>
      </c>
      <c r="B6" s="73" t="s">
        <v>273</v>
      </c>
      <c r="C6" s="73">
        <v>1700</v>
      </c>
      <c r="D6" s="73">
        <v>2000</v>
      </c>
      <c r="E6" s="73">
        <v>1</v>
      </c>
      <c r="F6" s="75">
        <v>1</v>
      </c>
      <c r="G6" s="73"/>
      <c r="H6" s="73">
        <v>1</v>
      </c>
      <c r="I6" s="73">
        <v>1</v>
      </c>
      <c r="J6" s="73">
        <v>1</v>
      </c>
      <c r="K6" s="73">
        <v>1</v>
      </c>
      <c r="L6" s="73">
        <v>1</v>
      </c>
      <c r="M6" s="73">
        <v>1</v>
      </c>
      <c r="N6" s="73">
        <v>1</v>
      </c>
      <c r="O6" s="73">
        <v>1</v>
      </c>
      <c r="P6" s="73">
        <v>1</v>
      </c>
      <c r="Q6" s="73">
        <v>1</v>
      </c>
      <c r="R6" s="73">
        <v>1</v>
      </c>
      <c r="S6" s="73">
        <v>1</v>
      </c>
      <c r="T6" s="73">
        <v>1</v>
      </c>
      <c r="U6" s="73">
        <v>1</v>
      </c>
      <c r="V6" s="73">
        <v>1</v>
      </c>
      <c r="W6" s="73">
        <v>1</v>
      </c>
      <c r="X6" s="73">
        <v>1</v>
      </c>
      <c r="Y6" s="73">
        <v>1</v>
      </c>
      <c r="Z6" s="73">
        <v>1</v>
      </c>
      <c r="AA6" s="73"/>
      <c r="AB6" s="73">
        <f t="shared" si="0"/>
        <v>21</v>
      </c>
      <c r="AC6" s="73"/>
    </row>
    <row r="7" spans="1:29">
      <c r="A7" s="73" t="s">
        <v>37</v>
      </c>
      <c r="B7" s="73" t="s">
        <v>274</v>
      </c>
      <c r="C7" s="73">
        <v>3100</v>
      </c>
      <c r="D7" s="73">
        <v>2100</v>
      </c>
      <c r="E7" s="73"/>
      <c r="F7" s="73">
        <v>3</v>
      </c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>
        <f t="shared" si="0"/>
        <v>3</v>
      </c>
      <c r="AC7" s="73"/>
    </row>
    <row r="8" spans="1:29">
      <c r="A8" s="73" t="s">
        <v>39</v>
      </c>
      <c r="B8" s="76" t="s">
        <v>268</v>
      </c>
      <c r="C8" s="73">
        <v>1500</v>
      </c>
      <c r="D8" s="73">
        <v>2400</v>
      </c>
      <c r="E8" s="73"/>
      <c r="F8" s="73">
        <v>4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>
        <f t="shared" si="0"/>
        <v>4</v>
      </c>
      <c r="AC8" s="73"/>
    </row>
    <row r="9" spans="1:29">
      <c r="A9" s="73" t="s">
        <v>41</v>
      </c>
      <c r="B9" s="73" t="s">
        <v>275</v>
      </c>
      <c r="C9" s="73"/>
      <c r="D9" s="73"/>
      <c r="E9" s="73"/>
      <c r="F9" s="73">
        <v>1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>
        <f t="shared" si="0"/>
        <v>1</v>
      </c>
      <c r="AC9" s="73"/>
    </row>
    <row r="10" spans="1:29">
      <c r="A10" s="73" t="s">
        <v>43</v>
      </c>
      <c r="B10" s="73" t="s">
        <v>276</v>
      </c>
      <c r="C10" s="73"/>
      <c r="D10" s="73"/>
      <c r="E10" s="73"/>
      <c r="F10" s="73">
        <v>1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>
        <f t="shared" si="0"/>
        <v>1</v>
      </c>
      <c r="AC10" s="73"/>
    </row>
    <row r="11" spans="1:29">
      <c r="A11" s="73" t="s">
        <v>45</v>
      </c>
      <c r="B11" s="73" t="s">
        <v>70</v>
      </c>
      <c r="C11" s="73"/>
      <c r="D11" s="73"/>
      <c r="E11" s="73"/>
      <c r="F11" s="73">
        <v>5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>
        <f t="shared" si="0"/>
        <v>5</v>
      </c>
      <c r="AC11" s="73"/>
    </row>
    <row r="12" spans="1:29">
      <c r="A12" s="73" t="s">
        <v>47</v>
      </c>
      <c r="B12" s="73" t="s">
        <v>277</v>
      </c>
      <c r="C12" s="73"/>
      <c r="D12" s="73"/>
      <c r="E12" s="73"/>
      <c r="F12" s="73">
        <v>2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>
        <f t="shared" si="0"/>
        <v>2</v>
      </c>
      <c r="AC12" s="73"/>
    </row>
    <row r="13" spans="1:29">
      <c r="A13" s="73" t="s">
        <v>49</v>
      </c>
      <c r="B13" s="73" t="s">
        <v>278</v>
      </c>
      <c r="C13" s="73"/>
      <c r="D13" s="73"/>
      <c r="E13" s="73"/>
      <c r="F13" s="73">
        <v>1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>
        <f t="shared" si="0"/>
        <v>1</v>
      </c>
      <c r="AC13" s="73"/>
    </row>
    <row r="14" spans="1:29">
      <c r="A14" s="73" t="s">
        <v>51</v>
      </c>
      <c r="B14" s="73" t="s">
        <v>279</v>
      </c>
      <c r="C14" s="73"/>
      <c r="D14" s="73"/>
      <c r="E14" s="73"/>
      <c r="F14" s="73">
        <v>1</v>
      </c>
      <c r="G14" s="73"/>
      <c r="H14" s="73"/>
      <c r="I14" s="73"/>
      <c r="J14" s="73">
        <v>1</v>
      </c>
      <c r="K14" s="73">
        <v>1</v>
      </c>
      <c r="L14" s="73">
        <v>1</v>
      </c>
      <c r="M14" s="73">
        <v>1</v>
      </c>
      <c r="N14" s="73">
        <v>1</v>
      </c>
      <c r="O14" s="73">
        <v>1</v>
      </c>
      <c r="P14" s="73">
        <v>1</v>
      </c>
      <c r="Q14" s="73">
        <v>1</v>
      </c>
      <c r="R14" s="73">
        <v>1</v>
      </c>
      <c r="S14" s="73">
        <v>1</v>
      </c>
      <c r="T14" s="73">
        <v>1</v>
      </c>
      <c r="U14" s="73">
        <v>1</v>
      </c>
      <c r="V14" s="73">
        <v>1</v>
      </c>
      <c r="W14" s="73">
        <v>1</v>
      </c>
      <c r="X14" s="73">
        <v>1</v>
      </c>
      <c r="Y14" s="73">
        <v>1</v>
      </c>
      <c r="Z14" s="73">
        <v>1</v>
      </c>
      <c r="AA14" s="73"/>
      <c r="AB14" s="73">
        <f t="shared" si="0"/>
        <v>18</v>
      </c>
      <c r="AC14" s="73"/>
    </row>
    <row r="15" spans="1:29">
      <c r="A15" s="73" t="s">
        <v>53</v>
      </c>
      <c r="B15" s="73" t="s">
        <v>280</v>
      </c>
      <c r="C15" s="73"/>
      <c r="D15" s="73"/>
      <c r="E15" s="73"/>
      <c r="F15" s="73"/>
      <c r="G15" s="73">
        <v>3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>
        <f t="shared" si="0"/>
        <v>3</v>
      </c>
      <c r="AC15" s="73"/>
    </row>
    <row r="16" spans="1:29">
      <c r="A16" s="73" t="s">
        <v>55</v>
      </c>
      <c r="B16" s="73" t="s">
        <v>281</v>
      </c>
      <c r="C16" s="73"/>
      <c r="D16" s="73"/>
      <c r="E16" s="73"/>
      <c r="F16" s="73"/>
      <c r="G16" s="73">
        <v>2</v>
      </c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>
        <f t="shared" si="0"/>
        <v>2</v>
      </c>
      <c r="AC16" s="73"/>
    </row>
    <row r="17" spans="1:29">
      <c r="A17" s="73" t="s">
        <v>57</v>
      </c>
      <c r="B17" s="73" t="s">
        <v>151</v>
      </c>
      <c r="C17" s="73"/>
      <c r="D17" s="73"/>
      <c r="E17" s="73"/>
      <c r="F17" s="73"/>
      <c r="G17" s="73">
        <v>3</v>
      </c>
      <c r="H17" s="73">
        <v>4</v>
      </c>
      <c r="I17" s="73">
        <v>4</v>
      </c>
      <c r="J17" s="73">
        <v>4</v>
      </c>
      <c r="K17" s="73">
        <v>4</v>
      </c>
      <c r="L17" s="73">
        <v>4</v>
      </c>
      <c r="M17" s="73">
        <v>4</v>
      </c>
      <c r="N17" s="73">
        <v>4</v>
      </c>
      <c r="O17" s="73">
        <v>4</v>
      </c>
      <c r="P17" s="73">
        <v>4</v>
      </c>
      <c r="Q17" s="73">
        <v>4</v>
      </c>
      <c r="R17" s="73">
        <v>4</v>
      </c>
      <c r="S17" s="73">
        <v>4</v>
      </c>
      <c r="T17" s="73">
        <v>4</v>
      </c>
      <c r="U17" s="73">
        <v>4</v>
      </c>
      <c r="V17" s="73">
        <v>4</v>
      </c>
      <c r="W17" s="73">
        <v>4</v>
      </c>
      <c r="X17" s="73">
        <v>4</v>
      </c>
      <c r="Y17" s="73">
        <v>4</v>
      </c>
      <c r="Z17" s="73">
        <v>4</v>
      </c>
      <c r="AA17" s="73"/>
      <c r="AB17" s="73">
        <f t="shared" si="0"/>
        <v>79</v>
      </c>
      <c r="AC17" s="73"/>
    </row>
    <row r="18" spans="1:29">
      <c r="A18" s="73" t="s">
        <v>59</v>
      </c>
      <c r="B18" s="73" t="s">
        <v>282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>
        <f t="shared" si="0"/>
        <v>0</v>
      </c>
      <c r="AC18" s="73"/>
    </row>
    <row r="19" spans="1:29">
      <c r="A19" s="73" t="s">
        <v>61</v>
      </c>
      <c r="B19" s="73" t="s">
        <v>235</v>
      </c>
      <c r="C19" s="73"/>
      <c r="D19" s="73"/>
      <c r="E19" s="73"/>
      <c r="F19" s="73"/>
      <c r="G19" s="73">
        <v>5</v>
      </c>
      <c r="H19" s="73">
        <v>6</v>
      </c>
      <c r="I19" s="73">
        <v>6</v>
      </c>
      <c r="J19" s="73">
        <v>6</v>
      </c>
      <c r="K19" s="73">
        <v>6</v>
      </c>
      <c r="L19" s="73">
        <v>6</v>
      </c>
      <c r="M19" s="73">
        <v>6</v>
      </c>
      <c r="N19" s="73">
        <v>6</v>
      </c>
      <c r="O19" s="73">
        <v>6</v>
      </c>
      <c r="P19" s="73">
        <v>6</v>
      </c>
      <c r="Q19" s="73">
        <v>6</v>
      </c>
      <c r="R19" s="73">
        <v>6</v>
      </c>
      <c r="S19" s="73">
        <v>6</v>
      </c>
      <c r="T19" s="73">
        <v>6</v>
      </c>
      <c r="U19" s="73">
        <v>6</v>
      </c>
      <c r="V19" s="73">
        <v>6</v>
      </c>
      <c r="W19" s="73">
        <v>6</v>
      </c>
      <c r="X19" s="73">
        <v>6</v>
      </c>
      <c r="Y19" s="73">
        <v>6</v>
      </c>
      <c r="Z19" s="73">
        <v>6</v>
      </c>
      <c r="AA19" s="73"/>
      <c r="AB19" s="73">
        <f t="shared" si="0"/>
        <v>119</v>
      </c>
      <c r="AC19" s="73"/>
    </row>
    <row r="20" spans="1:29">
      <c r="A20" s="73" t="s">
        <v>63</v>
      </c>
      <c r="B20" s="73" t="s">
        <v>283</v>
      </c>
      <c r="C20" s="73"/>
      <c r="D20" s="73"/>
      <c r="E20" s="73"/>
      <c r="F20" s="73"/>
      <c r="G20" s="73">
        <v>1</v>
      </c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>
        <f t="shared" si="0"/>
        <v>1</v>
      </c>
      <c r="AC20" s="73"/>
    </row>
    <row r="21" spans="1:29">
      <c r="A21" s="73" t="s">
        <v>65</v>
      </c>
      <c r="B21" s="73" t="s">
        <v>153</v>
      </c>
      <c r="C21" s="73"/>
      <c r="D21" s="73"/>
      <c r="E21" s="73"/>
      <c r="F21" s="73"/>
      <c r="G21" s="73">
        <v>2</v>
      </c>
      <c r="H21" s="73">
        <v>4</v>
      </c>
      <c r="I21" s="73">
        <v>4</v>
      </c>
      <c r="J21" s="73">
        <v>4</v>
      </c>
      <c r="K21" s="73">
        <v>4</v>
      </c>
      <c r="L21" s="73">
        <v>4</v>
      </c>
      <c r="M21" s="73">
        <v>4</v>
      </c>
      <c r="N21" s="73">
        <v>4</v>
      </c>
      <c r="O21" s="73">
        <v>4</v>
      </c>
      <c r="P21" s="73">
        <v>4</v>
      </c>
      <c r="Q21" s="73">
        <v>4</v>
      </c>
      <c r="R21" s="73">
        <v>4</v>
      </c>
      <c r="S21" s="73">
        <v>4</v>
      </c>
      <c r="T21" s="73">
        <v>4</v>
      </c>
      <c r="U21" s="73">
        <v>4</v>
      </c>
      <c r="V21" s="73">
        <v>4</v>
      </c>
      <c r="W21" s="73">
        <v>4</v>
      </c>
      <c r="X21" s="73">
        <v>4</v>
      </c>
      <c r="Y21" s="73">
        <v>4</v>
      </c>
      <c r="Z21" s="73">
        <v>4</v>
      </c>
      <c r="AA21" s="73"/>
      <c r="AB21" s="73">
        <f t="shared" si="0"/>
        <v>78</v>
      </c>
      <c r="AC21" s="73"/>
    </row>
    <row r="22" spans="1:29">
      <c r="A22" s="73" t="s">
        <v>67</v>
      </c>
      <c r="B22" s="73" t="s">
        <v>284</v>
      </c>
      <c r="C22" s="73"/>
      <c r="D22" s="73"/>
      <c r="E22" s="73"/>
      <c r="F22" s="73"/>
      <c r="G22" s="73">
        <v>1</v>
      </c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>
        <f t="shared" si="0"/>
        <v>1</v>
      </c>
      <c r="AC22" s="73"/>
    </row>
    <row r="23" spans="1:29">
      <c r="A23" s="73" t="s">
        <v>69</v>
      </c>
      <c r="B23" s="73" t="s">
        <v>285</v>
      </c>
      <c r="C23" s="73"/>
      <c r="D23" s="73"/>
      <c r="E23" s="73"/>
      <c r="F23" s="73"/>
      <c r="G23" s="73">
        <v>1</v>
      </c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>
        <f t="shared" si="0"/>
        <v>1</v>
      </c>
      <c r="AC23" s="73"/>
    </row>
    <row r="24" spans="1:29">
      <c r="A24" s="73" t="s">
        <v>71</v>
      </c>
      <c r="B24" s="73" t="s">
        <v>286</v>
      </c>
      <c r="C24" s="73"/>
      <c r="D24" s="73"/>
      <c r="E24" s="73"/>
      <c r="F24" s="73"/>
      <c r="G24" s="73">
        <v>2</v>
      </c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>
        <f t="shared" si="0"/>
        <v>2</v>
      </c>
      <c r="AC24" s="73"/>
    </row>
    <row r="25" spans="1:29">
      <c r="A25" s="73" t="s">
        <v>223</v>
      </c>
      <c r="B25" s="73" t="s">
        <v>287</v>
      </c>
      <c r="C25" s="73"/>
      <c r="D25" s="73"/>
      <c r="E25" s="73"/>
      <c r="F25" s="73"/>
      <c r="G25" s="73">
        <v>2</v>
      </c>
      <c r="H25" s="73">
        <v>2</v>
      </c>
      <c r="I25" s="73">
        <v>2</v>
      </c>
      <c r="J25" s="73">
        <v>2</v>
      </c>
      <c r="K25" s="73">
        <v>2</v>
      </c>
      <c r="L25" s="73">
        <v>2</v>
      </c>
      <c r="M25" s="73">
        <v>2</v>
      </c>
      <c r="N25" s="73">
        <v>2</v>
      </c>
      <c r="O25" s="73">
        <v>2</v>
      </c>
      <c r="P25" s="73">
        <v>2</v>
      </c>
      <c r="Q25" s="73">
        <v>2</v>
      </c>
      <c r="R25" s="73">
        <v>2</v>
      </c>
      <c r="S25" s="73">
        <v>2</v>
      </c>
      <c r="T25" s="73">
        <v>2</v>
      </c>
      <c r="U25" s="73">
        <v>2</v>
      </c>
      <c r="V25" s="73">
        <v>2</v>
      </c>
      <c r="W25" s="73">
        <v>2</v>
      </c>
      <c r="X25" s="73">
        <v>2</v>
      </c>
      <c r="Y25" s="73"/>
      <c r="Z25" s="73">
        <v>2</v>
      </c>
      <c r="AA25" s="73"/>
      <c r="AB25" s="73">
        <f t="shared" si="0"/>
        <v>38</v>
      </c>
      <c r="AC25" s="73"/>
    </row>
    <row r="26" spans="1:29">
      <c r="A26" s="73" t="s">
        <v>73</v>
      </c>
      <c r="B26" s="73" t="s">
        <v>288</v>
      </c>
      <c r="C26" s="73"/>
      <c r="D26" s="73"/>
      <c r="E26" s="73"/>
      <c r="F26" s="73"/>
      <c r="G26" s="73">
        <v>2</v>
      </c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>
        <f t="shared" si="0"/>
        <v>2</v>
      </c>
      <c r="AC26" s="73"/>
    </row>
    <row r="27" spans="1:29">
      <c r="A27" s="73" t="s">
        <v>75</v>
      </c>
      <c r="B27" s="73" t="s">
        <v>289</v>
      </c>
      <c r="C27" s="73"/>
      <c r="D27" s="73"/>
      <c r="E27" s="73"/>
      <c r="F27" s="73"/>
      <c r="G27" s="73">
        <v>1</v>
      </c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>
        <f t="shared" si="0"/>
        <v>1</v>
      </c>
      <c r="AC27" s="73"/>
    </row>
    <row r="28" spans="1:29">
      <c r="A28" s="73" t="s">
        <v>77</v>
      </c>
      <c r="B28" s="73" t="s">
        <v>290</v>
      </c>
      <c r="C28" s="73"/>
      <c r="D28" s="73"/>
      <c r="E28" s="73"/>
      <c r="F28" s="73"/>
      <c r="G28" s="73">
        <v>1</v>
      </c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>
        <f t="shared" si="0"/>
        <v>1</v>
      </c>
      <c r="AC28" s="73"/>
    </row>
    <row r="29" spans="1:29">
      <c r="A29" s="73" t="s">
        <v>79</v>
      </c>
      <c r="B29" s="73" t="s">
        <v>252</v>
      </c>
      <c r="C29" s="73"/>
      <c r="D29" s="73"/>
      <c r="E29" s="73"/>
      <c r="F29" s="73"/>
      <c r="G29" s="73">
        <v>1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>
        <f t="shared" si="0"/>
        <v>1</v>
      </c>
      <c r="AC29" s="73"/>
    </row>
    <row r="30" spans="1:29">
      <c r="A30" s="73" t="s">
        <v>81</v>
      </c>
      <c r="B30" s="73" t="s">
        <v>291</v>
      </c>
      <c r="C30" s="73"/>
      <c r="D30" s="73"/>
      <c r="E30" s="73"/>
      <c r="F30" s="73"/>
      <c r="G30" s="73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>
        <f t="shared" si="0"/>
        <v>2</v>
      </c>
      <c r="AC30" s="73"/>
    </row>
    <row r="31" spans="1:29">
      <c r="A31" s="73" t="s">
        <v>83</v>
      </c>
      <c r="B31" s="73" t="s">
        <v>292</v>
      </c>
      <c r="C31" s="73"/>
      <c r="D31" s="73"/>
      <c r="E31" s="73"/>
      <c r="F31" s="73"/>
      <c r="G31" s="73">
        <v>1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>
        <f t="shared" si="0"/>
        <v>1</v>
      </c>
      <c r="AC31" s="73"/>
    </row>
    <row r="32" spans="1:29">
      <c r="A32" s="73" t="s">
        <v>85</v>
      </c>
      <c r="B32" s="73" t="s">
        <v>293</v>
      </c>
      <c r="C32" s="73"/>
      <c r="D32" s="73"/>
      <c r="E32" s="73"/>
      <c r="F32" s="73"/>
      <c r="G32" s="73">
        <v>1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>
        <f t="shared" si="0"/>
        <v>1</v>
      </c>
      <c r="AC32" s="73"/>
    </row>
    <row r="33" spans="1:29">
      <c r="A33" s="73" t="s">
        <v>87</v>
      </c>
      <c r="B33" s="73" t="s">
        <v>294</v>
      </c>
      <c r="C33" s="73"/>
      <c r="D33" s="73"/>
      <c r="E33" s="73"/>
      <c r="F33" s="73"/>
      <c r="G33" s="73">
        <v>2</v>
      </c>
      <c r="H33" s="73">
        <v>2</v>
      </c>
      <c r="I33" s="73">
        <v>2</v>
      </c>
      <c r="J33" s="73">
        <v>2</v>
      </c>
      <c r="K33" s="73">
        <v>2</v>
      </c>
      <c r="L33" s="73">
        <v>2</v>
      </c>
      <c r="M33" s="73">
        <v>2</v>
      </c>
      <c r="N33" s="73">
        <v>2</v>
      </c>
      <c r="O33" s="73">
        <v>2</v>
      </c>
      <c r="P33" s="73">
        <v>2</v>
      </c>
      <c r="Q33" s="73">
        <v>2</v>
      </c>
      <c r="R33" s="73">
        <v>2</v>
      </c>
      <c r="S33" s="73">
        <v>2</v>
      </c>
      <c r="T33" s="73">
        <v>2</v>
      </c>
      <c r="U33" s="73">
        <v>2</v>
      </c>
      <c r="V33" s="73">
        <v>2</v>
      </c>
      <c r="W33" s="73">
        <v>2</v>
      </c>
      <c r="X33" s="73">
        <v>2</v>
      </c>
      <c r="Y33" s="73"/>
      <c r="Z33" s="73">
        <v>2</v>
      </c>
      <c r="AA33" s="73"/>
      <c r="AB33" s="73">
        <f t="shared" si="0"/>
        <v>38</v>
      </c>
      <c r="AC33" s="73"/>
    </row>
    <row r="34" spans="1:29">
      <c r="A34" s="73" t="s">
        <v>89</v>
      </c>
      <c r="B34" s="73" t="s">
        <v>161</v>
      </c>
      <c r="C34" s="73"/>
      <c r="D34" s="73"/>
      <c r="E34" s="73"/>
      <c r="F34" s="73"/>
      <c r="G34" s="73">
        <v>2</v>
      </c>
      <c r="H34" s="73">
        <v>2</v>
      </c>
      <c r="I34" s="73">
        <v>2</v>
      </c>
      <c r="J34" s="73">
        <v>2</v>
      </c>
      <c r="K34" s="73">
        <v>2</v>
      </c>
      <c r="L34" s="73">
        <v>2</v>
      </c>
      <c r="M34" s="73">
        <v>2</v>
      </c>
      <c r="N34" s="73">
        <v>2</v>
      </c>
      <c r="O34" s="73">
        <v>2</v>
      </c>
      <c r="P34" s="73">
        <v>2</v>
      </c>
      <c r="Q34" s="73">
        <v>2</v>
      </c>
      <c r="R34" s="73">
        <v>2</v>
      </c>
      <c r="S34" s="73">
        <v>2</v>
      </c>
      <c r="T34" s="73">
        <v>2</v>
      </c>
      <c r="U34" s="73">
        <v>2</v>
      </c>
      <c r="V34" s="73">
        <v>2</v>
      </c>
      <c r="W34" s="73">
        <v>2</v>
      </c>
      <c r="X34" s="73">
        <v>2</v>
      </c>
      <c r="Y34" s="73"/>
      <c r="Z34" s="73">
        <v>2</v>
      </c>
      <c r="AA34" s="73"/>
      <c r="AB34" s="73">
        <f t="shared" si="0"/>
        <v>38</v>
      </c>
      <c r="AC34" s="73"/>
    </row>
    <row r="35" spans="1:29">
      <c r="A35" s="73" t="s">
        <v>91</v>
      </c>
      <c r="B35" s="73" t="s">
        <v>175</v>
      </c>
      <c r="C35" s="73"/>
      <c r="D35" s="73"/>
      <c r="E35" s="73"/>
      <c r="F35" s="73"/>
      <c r="G35" s="73"/>
      <c r="H35" s="73">
        <v>2</v>
      </c>
      <c r="I35" s="73">
        <v>2</v>
      </c>
      <c r="J35" s="73">
        <v>2</v>
      </c>
      <c r="K35" s="73">
        <v>2</v>
      </c>
      <c r="L35" s="73">
        <v>2</v>
      </c>
      <c r="M35" s="73">
        <v>2</v>
      </c>
      <c r="N35" s="73">
        <v>2</v>
      </c>
      <c r="O35" s="73">
        <v>2</v>
      </c>
      <c r="P35" s="73">
        <v>2</v>
      </c>
      <c r="Q35" s="73">
        <v>2</v>
      </c>
      <c r="R35" s="73">
        <v>2</v>
      </c>
      <c r="S35" s="73">
        <v>2</v>
      </c>
      <c r="T35" s="73">
        <v>2</v>
      </c>
      <c r="U35" s="73">
        <v>2</v>
      </c>
      <c r="V35" s="73">
        <v>2</v>
      </c>
      <c r="W35" s="73">
        <v>2</v>
      </c>
      <c r="X35" s="73">
        <v>2</v>
      </c>
      <c r="Y35" s="73">
        <v>2</v>
      </c>
      <c r="Z35" s="73">
        <v>2</v>
      </c>
      <c r="AA35" s="73"/>
      <c r="AB35" s="73">
        <f t="shared" si="0"/>
        <v>38</v>
      </c>
      <c r="AC35" s="73"/>
    </row>
    <row r="36" spans="1:29">
      <c r="A36" s="73" t="s">
        <v>93</v>
      </c>
      <c r="B36" s="73" t="s">
        <v>295</v>
      </c>
      <c r="C36" s="73"/>
      <c r="D36" s="73"/>
      <c r="E36" s="73"/>
      <c r="F36" s="73"/>
      <c r="G36" s="73">
        <v>1</v>
      </c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>
        <f t="shared" si="0"/>
        <v>1</v>
      </c>
      <c r="AC36" s="73"/>
    </row>
    <row r="37" spans="1:29">
      <c r="A37" s="73" t="s">
        <v>95</v>
      </c>
      <c r="B37" s="73" t="s">
        <v>296</v>
      </c>
      <c r="C37" s="73"/>
      <c r="D37" s="73"/>
      <c r="E37" s="73"/>
      <c r="F37" s="73"/>
      <c r="G37" s="73">
        <v>1</v>
      </c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>
        <f t="shared" si="0"/>
        <v>1</v>
      </c>
      <c r="AC37" s="73"/>
    </row>
    <row r="38" spans="1:29">
      <c r="A38" s="73" t="s">
        <v>97</v>
      </c>
      <c r="B38" s="73" t="s">
        <v>297</v>
      </c>
      <c r="C38" s="73"/>
      <c r="D38" s="73"/>
      <c r="E38" s="73"/>
      <c r="F38" s="73"/>
      <c r="G38" s="73">
        <v>1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>
        <f t="shared" si="0"/>
        <v>1</v>
      </c>
      <c r="AC38" s="73"/>
    </row>
    <row r="39" spans="1:29">
      <c r="A39" s="73" t="s">
        <v>99</v>
      </c>
      <c r="B39" s="73" t="s">
        <v>298</v>
      </c>
      <c r="C39" s="73"/>
      <c r="D39" s="73"/>
      <c r="E39" s="73"/>
      <c r="F39" s="73"/>
      <c r="G39" s="73">
        <v>1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>
        <f t="shared" si="0"/>
        <v>1</v>
      </c>
      <c r="AC39" s="73"/>
    </row>
    <row r="40" spans="1:29">
      <c r="A40" s="73" t="s">
        <v>101</v>
      </c>
      <c r="B40" s="73" t="s">
        <v>169</v>
      </c>
      <c r="C40" s="73"/>
      <c r="D40" s="73"/>
      <c r="E40" s="73"/>
      <c r="F40" s="73"/>
      <c r="G40" s="73">
        <v>1</v>
      </c>
      <c r="H40" s="73">
        <v>2</v>
      </c>
      <c r="I40" s="73">
        <v>2</v>
      </c>
      <c r="J40" s="73">
        <v>2</v>
      </c>
      <c r="K40" s="73">
        <v>2</v>
      </c>
      <c r="L40" s="73">
        <v>2</v>
      </c>
      <c r="M40" s="73">
        <v>2</v>
      </c>
      <c r="N40" s="73">
        <v>2</v>
      </c>
      <c r="O40" s="73">
        <v>2</v>
      </c>
      <c r="P40" s="73">
        <v>2</v>
      </c>
      <c r="Q40" s="73">
        <v>2</v>
      </c>
      <c r="R40" s="73">
        <v>2</v>
      </c>
      <c r="S40" s="73">
        <v>2</v>
      </c>
      <c r="T40" s="73">
        <v>2</v>
      </c>
      <c r="U40" s="73">
        <v>2</v>
      </c>
      <c r="V40" s="73">
        <v>2</v>
      </c>
      <c r="W40" s="73">
        <v>2</v>
      </c>
      <c r="X40" s="73">
        <v>2</v>
      </c>
      <c r="Y40" s="73">
        <v>2</v>
      </c>
      <c r="Z40" s="73">
        <v>2</v>
      </c>
      <c r="AA40" s="73"/>
      <c r="AB40" s="73">
        <f t="shared" si="0"/>
        <v>39</v>
      </c>
      <c r="AC40" s="73"/>
    </row>
    <row r="41" spans="1:29">
      <c r="A41" s="73" t="s">
        <v>103</v>
      </c>
      <c r="B41" s="73" t="s">
        <v>299</v>
      </c>
      <c r="C41" s="73"/>
      <c r="D41" s="73"/>
      <c r="E41" s="73"/>
      <c r="F41" s="73"/>
      <c r="G41" s="73">
        <v>1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>
        <f t="shared" si="0"/>
        <v>1</v>
      </c>
      <c r="AC41" s="73"/>
    </row>
    <row r="42" spans="1:29">
      <c r="A42" s="73" t="s">
        <v>105</v>
      </c>
      <c r="B42" s="73" t="s">
        <v>141</v>
      </c>
      <c r="C42" s="73"/>
      <c r="D42" s="73"/>
      <c r="E42" s="73"/>
      <c r="F42" s="73"/>
      <c r="G42" s="73">
        <v>1</v>
      </c>
      <c r="H42" s="73">
        <v>2</v>
      </c>
      <c r="I42" s="73">
        <v>2</v>
      </c>
      <c r="J42" s="73">
        <v>2</v>
      </c>
      <c r="K42" s="73">
        <v>2</v>
      </c>
      <c r="L42" s="73">
        <v>2</v>
      </c>
      <c r="M42" s="73">
        <v>2</v>
      </c>
      <c r="N42" s="73">
        <v>2</v>
      </c>
      <c r="O42" s="73">
        <v>2</v>
      </c>
      <c r="P42" s="73">
        <v>2</v>
      </c>
      <c r="Q42" s="73">
        <v>2</v>
      </c>
      <c r="R42" s="73">
        <v>2</v>
      </c>
      <c r="S42" s="73">
        <v>2</v>
      </c>
      <c r="T42" s="73">
        <v>2</v>
      </c>
      <c r="U42" s="73">
        <v>2</v>
      </c>
      <c r="V42" s="73">
        <v>2</v>
      </c>
      <c r="W42" s="73">
        <v>2</v>
      </c>
      <c r="X42" s="73">
        <v>2</v>
      </c>
      <c r="Y42" s="73">
        <v>2</v>
      </c>
      <c r="Z42" s="73">
        <v>2</v>
      </c>
      <c r="AA42" s="73"/>
      <c r="AB42" s="73">
        <f t="shared" si="0"/>
        <v>39</v>
      </c>
      <c r="AC42" s="73"/>
    </row>
    <row r="43" spans="1:29">
      <c r="A43" s="73" t="s">
        <v>107</v>
      </c>
      <c r="B43" s="73" t="s">
        <v>143</v>
      </c>
      <c r="C43" s="73"/>
      <c r="D43" s="73"/>
      <c r="E43" s="73"/>
      <c r="F43" s="73"/>
      <c r="G43" s="73">
        <v>1</v>
      </c>
      <c r="H43" s="73">
        <v>2</v>
      </c>
      <c r="I43" s="73">
        <v>2</v>
      </c>
      <c r="J43" s="73">
        <v>2</v>
      </c>
      <c r="K43" s="73">
        <v>2</v>
      </c>
      <c r="L43" s="73">
        <v>2</v>
      </c>
      <c r="M43" s="73">
        <v>2</v>
      </c>
      <c r="N43" s="73">
        <v>2</v>
      </c>
      <c r="O43" s="73">
        <v>2</v>
      </c>
      <c r="P43" s="73">
        <v>2</v>
      </c>
      <c r="Q43" s="73">
        <v>2</v>
      </c>
      <c r="R43" s="73">
        <v>2</v>
      </c>
      <c r="S43" s="73">
        <v>2</v>
      </c>
      <c r="T43" s="73">
        <v>2</v>
      </c>
      <c r="U43" s="73">
        <v>2</v>
      </c>
      <c r="V43" s="73">
        <v>2</v>
      </c>
      <c r="W43" s="73">
        <v>2</v>
      </c>
      <c r="X43" s="73">
        <v>2</v>
      </c>
      <c r="Y43" s="73">
        <v>2</v>
      </c>
      <c r="Z43" s="73">
        <v>2</v>
      </c>
      <c r="AA43" s="73"/>
      <c r="AB43" s="73">
        <f t="shared" si="0"/>
        <v>39</v>
      </c>
      <c r="AC43" s="73"/>
    </row>
    <row r="44" spans="1:29">
      <c r="A44" s="73" t="s">
        <v>109</v>
      </c>
      <c r="B44" s="73" t="s">
        <v>147</v>
      </c>
      <c r="C44" s="73"/>
      <c r="D44" s="73"/>
      <c r="E44" s="73"/>
      <c r="F44" s="73"/>
      <c r="G44" s="73"/>
      <c r="H44" s="73">
        <v>3</v>
      </c>
      <c r="I44" s="73">
        <v>3</v>
      </c>
      <c r="J44" s="73">
        <v>3</v>
      </c>
      <c r="K44" s="73">
        <v>3</v>
      </c>
      <c r="L44" s="73">
        <v>3</v>
      </c>
      <c r="M44" s="73">
        <v>3</v>
      </c>
      <c r="N44" s="73">
        <v>3</v>
      </c>
      <c r="O44" s="73">
        <v>3</v>
      </c>
      <c r="P44" s="73">
        <v>3</v>
      </c>
      <c r="Q44" s="73">
        <v>3</v>
      </c>
      <c r="R44" s="73">
        <v>3</v>
      </c>
      <c r="S44" s="73">
        <v>3</v>
      </c>
      <c r="T44" s="73">
        <v>3</v>
      </c>
      <c r="U44" s="73">
        <v>3</v>
      </c>
      <c r="V44" s="73">
        <v>3</v>
      </c>
      <c r="W44" s="73">
        <v>3</v>
      </c>
      <c r="X44" s="73">
        <v>3</v>
      </c>
      <c r="Y44" s="73">
        <v>3</v>
      </c>
      <c r="Z44" s="73">
        <v>3</v>
      </c>
      <c r="AA44" s="73"/>
      <c r="AB44" s="73">
        <f t="shared" si="0"/>
        <v>57</v>
      </c>
      <c r="AC44" s="73"/>
    </row>
    <row r="45" spans="1:29">
      <c r="A45" s="73" t="s">
        <v>111</v>
      </c>
      <c r="B45" s="73" t="s">
        <v>157</v>
      </c>
      <c r="C45" s="73"/>
      <c r="D45" s="73"/>
      <c r="E45" s="73"/>
      <c r="F45" s="73"/>
      <c r="G45" s="73">
        <v>1</v>
      </c>
      <c r="H45" s="73">
        <v>2</v>
      </c>
      <c r="I45" s="73">
        <v>2</v>
      </c>
      <c r="J45" s="73">
        <v>2</v>
      </c>
      <c r="K45" s="73">
        <v>2</v>
      </c>
      <c r="L45" s="73">
        <v>2</v>
      </c>
      <c r="M45" s="73">
        <v>2</v>
      </c>
      <c r="N45" s="73">
        <v>2</v>
      </c>
      <c r="O45" s="73">
        <v>2</v>
      </c>
      <c r="P45" s="73">
        <v>2</v>
      </c>
      <c r="Q45" s="73">
        <v>2</v>
      </c>
      <c r="R45" s="73">
        <v>2</v>
      </c>
      <c r="S45" s="73">
        <v>2</v>
      </c>
      <c r="T45" s="73">
        <v>2</v>
      </c>
      <c r="U45" s="73">
        <v>2</v>
      </c>
      <c r="V45" s="73">
        <v>2</v>
      </c>
      <c r="W45" s="73">
        <v>2</v>
      </c>
      <c r="X45" s="73">
        <v>2</v>
      </c>
      <c r="Y45" s="73">
        <v>2</v>
      </c>
      <c r="Z45" s="73">
        <v>2</v>
      </c>
      <c r="AA45" s="73"/>
      <c r="AB45" s="73">
        <f t="shared" si="0"/>
        <v>39</v>
      </c>
      <c r="AC45" s="73"/>
    </row>
    <row r="46" spans="1:29">
      <c r="A46" s="73" t="s">
        <v>113</v>
      </c>
      <c r="B46" s="73" t="s">
        <v>159</v>
      </c>
      <c r="C46" s="73"/>
      <c r="D46" s="73"/>
      <c r="E46" s="73"/>
      <c r="F46" s="73"/>
      <c r="G46" s="73"/>
      <c r="H46" s="73">
        <v>1</v>
      </c>
      <c r="I46" s="73">
        <v>1</v>
      </c>
      <c r="J46" s="73">
        <v>1</v>
      </c>
      <c r="K46" s="73">
        <v>1</v>
      </c>
      <c r="L46" s="73">
        <v>1</v>
      </c>
      <c r="M46" s="73">
        <v>1</v>
      </c>
      <c r="N46" s="73">
        <v>1</v>
      </c>
      <c r="O46" s="73">
        <v>1</v>
      </c>
      <c r="P46" s="73">
        <v>1</v>
      </c>
      <c r="Q46" s="73">
        <v>1</v>
      </c>
      <c r="R46" s="73">
        <v>1</v>
      </c>
      <c r="S46" s="73">
        <v>1</v>
      </c>
      <c r="T46" s="73">
        <v>1</v>
      </c>
      <c r="U46" s="73">
        <v>1</v>
      </c>
      <c r="V46" s="73">
        <v>1</v>
      </c>
      <c r="W46" s="73">
        <v>1</v>
      </c>
      <c r="X46" s="73">
        <v>1</v>
      </c>
      <c r="Y46" s="73">
        <v>1</v>
      </c>
      <c r="Z46" s="73">
        <v>1</v>
      </c>
      <c r="AA46" s="73"/>
      <c r="AB46" s="73">
        <f t="shared" si="0"/>
        <v>19</v>
      </c>
      <c r="AC46" s="73"/>
    </row>
    <row r="47" spans="1:29">
      <c r="A47" s="73" t="s">
        <v>115</v>
      </c>
      <c r="B47" s="73" t="s">
        <v>300</v>
      </c>
      <c r="C47" s="73"/>
      <c r="D47" s="73"/>
      <c r="E47" s="73"/>
      <c r="F47" s="73"/>
      <c r="G47" s="73"/>
      <c r="H47" s="73">
        <v>2</v>
      </c>
      <c r="I47" s="73">
        <v>2</v>
      </c>
      <c r="J47" s="73">
        <v>2</v>
      </c>
      <c r="K47" s="73">
        <v>2</v>
      </c>
      <c r="L47" s="73">
        <v>2</v>
      </c>
      <c r="M47" s="73">
        <v>2</v>
      </c>
      <c r="N47" s="73">
        <v>2</v>
      </c>
      <c r="O47" s="73">
        <v>2</v>
      </c>
      <c r="P47" s="73">
        <v>2</v>
      </c>
      <c r="Q47" s="73">
        <v>2</v>
      </c>
      <c r="R47" s="73">
        <v>2</v>
      </c>
      <c r="S47" s="73">
        <v>2</v>
      </c>
      <c r="T47" s="73">
        <v>2</v>
      </c>
      <c r="U47" s="73">
        <v>2</v>
      </c>
      <c r="V47" s="73">
        <v>2</v>
      </c>
      <c r="W47" s="73">
        <v>2</v>
      </c>
      <c r="X47" s="73">
        <v>2</v>
      </c>
      <c r="Y47" s="73">
        <v>2</v>
      </c>
      <c r="Z47" s="73">
        <v>2</v>
      </c>
      <c r="AA47" s="73"/>
      <c r="AB47" s="73">
        <f t="shared" si="0"/>
        <v>38</v>
      </c>
      <c r="AC47" s="73"/>
    </row>
    <row r="48" spans="1:29">
      <c r="A48" s="73" t="s">
        <v>117</v>
      </c>
      <c r="B48" s="73" t="s">
        <v>163</v>
      </c>
      <c r="C48" s="73"/>
      <c r="D48" s="73"/>
      <c r="E48" s="73"/>
      <c r="F48" s="73"/>
      <c r="G48" s="73"/>
      <c r="H48" s="73">
        <v>2</v>
      </c>
      <c r="I48" s="73">
        <v>2</v>
      </c>
      <c r="J48" s="73">
        <v>2</v>
      </c>
      <c r="K48" s="73">
        <v>2</v>
      </c>
      <c r="L48" s="73">
        <v>2</v>
      </c>
      <c r="M48" s="73">
        <v>2</v>
      </c>
      <c r="N48" s="73">
        <v>2</v>
      </c>
      <c r="O48" s="73">
        <v>2</v>
      </c>
      <c r="P48" s="73">
        <v>2</v>
      </c>
      <c r="Q48" s="73">
        <v>2</v>
      </c>
      <c r="R48" s="73">
        <v>2</v>
      </c>
      <c r="S48" s="73">
        <v>2</v>
      </c>
      <c r="T48" s="73">
        <v>2</v>
      </c>
      <c r="U48" s="73">
        <v>2</v>
      </c>
      <c r="V48" s="73">
        <v>2</v>
      </c>
      <c r="W48" s="73">
        <v>2</v>
      </c>
      <c r="X48" s="73">
        <v>2</v>
      </c>
      <c r="Y48" s="73">
        <v>2</v>
      </c>
      <c r="Z48" s="73">
        <v>2</v>
      </c>
      <c r="AA48" s="73"/>
      <c r="AB48" s="73">
        <f t="shared" si="0"/>
        <v>38</v>
      </c>
      <c r="AC48" s="73"/>
    </row>
    <row r="49" spans="1:29">
      <c r="A49" s="73" t="s">
        <v>119</v>
      </c>
      <c r="B49" s="73" t="s">
        <v>179</v>
      </c>
      <c r="C49" s="73"/>
      <c r="D49" s="73"/>
      <c r="E49" s="73"/>
      <c r="F49" s="73"/>
      <c r="G49" s="73"/>
      <c r="H49" s="73">
        <v>2</v>
      </c>
      <c r="I49" s="73">
        <v>1</v>
      </c>
      <c r="J49" s="73">
        <v>2</v>
      </c>
      <c r="K49" s="73">
        <v>2</v>
      </c>
      <c r="L49" s="73">
        <v>2</v>
      </c>
      <c r="M49" s="73">
        <v>1</v>
      </c>
      <c r="N49" s="73">
        <v>2</v>
      </c>
      <c r="O49" s="73">
        <v>2</v>
      </c>
      <c r="P49" s="73">
        <v>2</v>
      </c>
      <c r="Q49" s="73">
        <v>2</v>
      </c>
      <c r="R49" s="73">
        <v>2</v>
      </c>
      <c r="S49" s="73">
        <v>2</v>
      </c>
      <c r="T49" s="73">
        <v>2</v>
      </c>
      <c r="U49" s="73">
        <v>2</v>
      </c>
      <c r="V49" s="73">
        <v>2</v>
      </c>
      <c r="W49" s="73">
        <v>2</v>
      </c>
      <c r="X49" s="73">
        <v>2</v>
      </c>
      <c r="Y49" s="73">
        <v>2</v>
      </c>
      <c r="Z49" s="73">
        <v>2</v>
      </c>
      <c r="AA49" s="73"/>
      <c r="AB49" s="73">
        <f t="shared" si="0"/>
        <v>36</v>
      </c>
      <c r="AC49" s="73"/>
    </row>
    <row r="50" spans="1:29">
      <c r="A50" s="73" t="s">
        <v>121</v>
      </c>
      <c r="B50" s="73" t="s">
        <v>301</v>
      </c>
      <c r="C50" s="73"/>
      <c r="D50" s="73"/>
      <c r="E50" s="73"/>
      <c r="F50" s="73"/>
      <c r="G50" s="73"/>
      <c r="H50" s="73">
        <v>1</v>
      </c>
      <c r="I50" s="73">
        <v>1</v>
      </c>
      <c r="J50" s="73">
        <v>1</v>
      </c>
      <c r="K50" s="73">
        <v>1</v>
      </c>
      <c r="L50" s="73">
        <v>1</v>
      </c>
      <c r="M50" s="73">
        <v>1</v>
      </c>
      <c r="N50" s="73">
        <v>1</v>
      </c>
      <c r="O50" s="73">
        <v>1</v>
      </c>
      <c r="P50" s="73">
        <v>1</v>
      </c>
      <c r="Q50" s="73">
        <v>1</v>
      </c>
      <c r="R50" s="73">
        <v>1</v>
      </c>
      <c r="S50" s="73">
        <v>1</v>
      </c>
      <c r="T50" s="73">
        <v>1</v>
      </c>
      <c r="U50" s="73">
        <v>1</v>
      </c>
      <c r="V50" s="73">
        <v>1</v>
      </c>
      <c r="W50" s="73">
        <v>1</v>
      </c>
      <c r="X50" s="73">
        <v>1</v>
      </c>
      <c r="Y50" s="73">
        <v>1</v>
      </c>
      <c r="Z50" s="73">
        <v>1</v>
      </c>
      <c r="AA50" s="73">
        <v>2</v>
      </c>
      <c r="AB50" s="73">
        <f t="shared" si="0"/>
        <v>21</v>
      </c>
      <c r="AC50" s="73"/>
    </row>
    <row r="51" spans="1:29">
      <c r="A51" s="73" t="s">
        <v>123</v>
      </c>
      <c r="B51" s="73" t="s">
        <v>145</v>
      </c>
      <c r="C51" s="73"/>
      <c r="D51" s="73"/>
      <c r="E51" s="73"/>
      <c r="F51" s="73"/>
      <c r="G51" s="73"/>
      <c r="H51" s="73">
        <v>4</v>
      </c>
      <c r="I51" s="73">
        <v>4</v>
      </c>
      <c r="J51" s="73">
        <v>4</v>
      </c>
      <c r="K51" s="73">
        <v>4</v>
      </c>
      <c r="L51" s="73">
        <v>4</v>
      </c>
      <c r="M51" s="73">
        <v>4</v>
      </c>
      <c r="N51" s="73">
        <v>4</v>
      </c>
      <c r="O51" s="73">
        <v>4</v>
      </c>
      <c r="P51" s="73">
        <v>4</v>
      </c>
      <c r="Q51" s="73">
        <v>4</v>
      </c>
      <c r="R51" s="73">
        <v>4</v>
      </c>
      <c r="S51" s="73">
        <v>4</v>
      </c>
      <c r="T51" s="73">
        <v>4</v>
      </c>
      <c r="U51" s="73">
        <v>4</v>
      </c>
      <c r="V51" s="73">
        <v>4</v>
      </c>
      <c r="W51" s="73">
        <v>4</v>
      </c>
      <c r="X51" s="73">
        <v>4</v>
      </c>
      <c r="Y51" s="73">
        <v>4</v>
      </c>
      <c r="Z51" s="73">
        <v>4</v>
      </c>
      <c r="AA51" s="73"/>
      <c r="AB51" s="73">
        <f t="shared" si="0"/>
        <v>76</v>
      </c>
      <c r="AC51" s="73"/>
    </row>
    <row r="52" spans="1:29">
      <c r="A52" s="73" t="s">
        <v>125</v>
      </c>
      <c r="B52" s="73" t="s">
        <v>302</v>
      </c>
      <c r="C52" s="73"/>
      <c r="D52" s="73"/>
      <c r="E52" s="73"/>
      <c r="F52" s="73"/>
      <c r="G52" s="73"/>
      <c r="H52" s="73"/>
      <c r="I52" s="73">
        <v>1</v>
      </c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>
        <v>1</v>
      </c>
      <c r="Z52" s="73"/>
      <c r="AA52" s="73"/>
      <c r="AB52" s="73">
        <f t="shared" si="0"/>
        <v>2</v>
      </c>
      <c r="AC52" s="73"/>
    </row>
    <row r="53" spans="1:29">
      <c r="A53" s="73" t="s">
        <v>127</v>
      </c>
      <c r="B53" s="73" t="s">
        <v>303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>
        <v>2</v>
      </c>
      <c r="Z53" s="73"/>
      <c r="AA53" s="73"/>
      <c r="AB53" s="73">
        <f t="shared" si="0"/>
        <v>2</v>
      </c>
      <c r="AC53" s="73"/>
    </row>
    <row r="54" spans="1:29">
      <c r="A54" s="73" t="s">
        <v>129</v>
      </c>
      <c r="B54" s="73" t="s">
        <v>304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>
        <v>2</v>
      </c>
      <c r="Z54" s="73"/>
      <c r="AA54" s="73"/>
      <c r="AB54" s="73">
        <f t="shared" si="0"/>
        <v>2</v>
      </c>
      <c r="AC54" s="73"/>
    </row>
    <row r="55" spans="1:29">
      <c r="A55" s="73" t="s">
        <v>131</v>
      </c>
      <c r="B55" s="73" t="s">
        <v>305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>
        <v>2</v>
      </c>
      <c r="Z55" s="73"/>
      <c r="AA55" s="73"/>
      <c r="AB55" s="73">
        <f t="shared" si="0"/>
        <v>2</v>
      </c>
      <c r="AC55" s="73"/>
    </row>
    <row r="56" spans="1:29">
      <c r="A56" s="73" t="s">
        <v>133</v>
      </c>
      <c r="B56" s="73" t="s">
        <v>191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>
        <v>3</v>
      </c>
      <c r="AB56" s="73">
        <f t="shared" si="0"/>
        <v>3</v>
      </c>
      <c r="AC56" s="73"/>
    </row>
    <row r="57" spans="1:28">
      <c r="A57" s="73" t="s">
        <v>135</v>
      </c>
      <c r="B57" s="73" t="s">
        <v>306</v>
      </c>
      <c r="F57">
        <v>1</v>
      </c>
      <c r="AB57" s="73">
        <f t="shared" si="0"/>
        <v>1</v>
      </c>
    </row>
    <row r="58" spans="1:28">
      <c r="A58" s="73" t="s">
        <v>137</v>
      </c>
      <c r="B58" s="73" t="s">
        <v>307</v>
      </c>
      <c r="G58">
        <v>2</v>
      </c>
      <c r="AB58" s="73">
        <f t="shared" si="0"/>
        <v>2</v>
      </c>
    </row>
    <row r="59" spans="28:28">
      <c r="AB59" s="73">
        <f t="shared" si="0"/>
        <v>0</v>
      </c>
    </row>
    <row r="60" spans="28:28">
      <c r="AB60" s="73">
        <f t="shared" si="0"/>
        <v>0</v>
      </c>
    </row>
    <row r="61" spans="28:28">
      <c r="AB61" s="73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77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72" t="s">
        <v>308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</row>
    <row r="2" spans="1:29">
      <c r="A2" s="73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73" t="s">
        <v>7</v>
      </c>
      <c r="H2" s="73" t="s">
        <v>8</v>
      </c>
      <c r="I2" s="73" t="s">
        <v>9</v>
      </c>
      <c r="J2" s="73" t="s">
        <v>10</v>
      </c>
      <c r="K2" s="73" t="s">
        <v>11</v>
      </c>
      <c r="L2" s="73" t="s">
        <v>12</v>
      </c>
      <c r="M2" s="73" t="s">
        <v>13</v>
      </c>
      <c r="N2" s="73" t="s">
        <v>14</v>
      </c>
      <c r="O2" s="73" t="s">
        <v>15</v>
      </c>
      <c r="P2" s="73" t="s">
        <v>16</v>
      </c>
      <c r="Q2" s="73" t="s">
        <v>17</v>
      </c>
      <c r="R2" s="73" t="s">
        <v>18</v>
      </c>
      <c r="S2" s="73" t="s">
        <v>19</v>
      </c>
      <c r="T2" s="73" t="s">
        <v>20</v>
      </c>
      <c r="U2" s="73" t="s">
        <v>21</v>
      </c>
      <c r="V2" s="73" t="s">
        <v>22</v>
      </c>
      <c r="W2" s="73" t="s">
        <v>23</v>
      </c>
      <c r="X2" s="73" t="s">
        <v>24</v>
      </c>
      <c r="Y2" s="73" t="s">
        <v>25</v>
      </c>
      <c r="Z2" s="73" t="s">
        <v>26</v>
      </c>
      <c r="AA2" s="73" t="s">
        <v>27</v>
      </c>
      <c r="AB2" s="73" t="s">
        <v>28</v>
      </c>
      <c r="AC2" s="73" t="s">
        <v>206</v>
      </c>
    </row>
    <row r="3" spans="1:29">
      <c r="A3" s="73" t="s">
        <v>29</v>
      </c>
      <c r="B3" s="73" t="s">
        <v>309</v>
      </c>
      <c r="C3" s="73"/>
      <c r="D3" s="73"/>
      <c r="E3" s="73">
        <v>2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>
        <f t="shared" ref="AB3:AB30" si="0">SUM(E3:AA3)</f>
        <v>2</v>
      </c>
      <c r="AC3" s="73">
        <f>C3*D3*AB3/1000000</f>
        <v>0</v>
      </c>
    </row>
    <row r="4" spans="1:29">
      <c r="A4" s="73" t="s">
        <v>31</v>
      </c>
      <c r="B4" s="73" t="s">
        <v>310</v>
      </c>
      <c r="C4" s="73"/>
      <c r="D4" s="73"/>
      <c r="E4" s="73"/>
      <c r="F4" s="73">
        <v>1</v>
      </c>
      <c r="G4" s="73">
        <v>1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>
        <f t="shared" si="0"/>
        <v>2</v>
      </c>
      <c r="AC4" s="73">
        <f t="shared" ref="AC4:AC52" si="1">C4*D4*AB4/1000000</f>
        <v>0</v>
      </c>
    </row>
    <row r="5" spans="1:29">
      <c r="A5" s="73" t="s">
        <v>33</v>
      </c>
      <c r="B5" s="73" t="s">
        <v>311</v>
      </c>
      <c r="C5" s="73"/>
      <c r="D5" s="73"/>
      <c r="E5" s="73"/>
      <c r="F5" s="73">
        <v>1</v>
      </c>
      <c r="G5" s="73">
        <v>1</v>
      </c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>
        <f t="shared" si="0"/>
        <v>2</v>
      </c>
      <c r="AC5" s="73">
        <f t="shared" si="1"/>
        <v>0</v>
      </c>
    </row>
    <row r="6" spans="1:29">
      <c r="A6" s="73" t="s">
        <v>35</v>
      </c>
      <c r="B6" s="73" t="s">
        <v>312</v>
      </c>
      <c r="C6" s="73"/>
      <c r="D6" s="73"/>
      <c r="E6" s="73"/>
      <c r="F6" s="73">
        <v>1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>
        <f t="shared" si="0"/>
        <v>1</v>
      </c>
      <c r="AC6" s="73">
        <f t="shared" si="1"/>
        <v>0</v>
      </c>
    </row>
    <row r="7" spans="1:29">
      <c r="A7" s="73" t="s">
        <v>37</v>
      </c>
      <c r="B7" s="73" t="s">
        <v>313</v>
      </c>
      <c r="C7" s="73"/>
      <c r="D7" s="73"/>
      <c r="E7" s="73"/>
      <c r="F7" s="73">
        <v>2</v>
      </c>
      <c r="G7" s="73">
        <v>2</v>
      </c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>
        <f t="shared" si="0"/>
        <v>4</v>
      </c>
      <c r="AC7" s="73">
        <f t="shared" si="1"/>
        <v>0</v>
      </c>
    </row>
    <row r="8" spans="1:29">
      <c r="A8" s="73" t="s">
        <v>39</v>
      </c>
      <c r="B8" s="73" t="s">
        <v>314</v>
      </c>
      <c r="C8" s="73"/>
      <c r="D8" s="73"/>
      <c r="E8" s="73"/>
      <c r="F8" s="73">
        <v>1</v>
      </c>
      <c r="G8" s="73">
        <v>1</v>
      </c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>
        <f t="shared" si="0"/>
        <v>2</v>
      </c>
      <c r="AC8" s="73">
        <f t="shared" si="1"/>
        <v>0</v>
      </c>
    </row>
    <row r="9" spans="1:29">
      <c r="A9" s="73" t="s">
        <v>41</v>
      </c>
      <c r="B9" s="73" t="s">
        <v>315</v>
      </c>
      <c r="C9" s="73"/>
      <c r="D9" s="73"/>
      <c r="E9" s="73"/>
      <c r="F9" s="73">
        <v>1</v>
      </c>
      <c r="G9" s="73">
        <v>1</v>
      </c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>
        <f t="shared" si="0"/>
        <v>2</v>
      </c>
      <c r="AC9" s="73">
        <f t="shared" si="1"/>
        <v>0</v>
      </c>
    </row>
    <row r="10" spans="1:29">
      <c r="A10" s="73" t="s">
        <v>43</v>
      </c>
      <c r="B10" s="73" t="s">
        <v>316</v>
      </c>
      <c r="C10" s="73"/>
      <c r="D10" s="73"/>
      <c r="E10" s="73"/>
      <c r="F10" s="73">
        <v>1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>
        <f t="shared" si="0"/>
        <v>1</v>
      </c>
      <c r="AC10" s="73">
        <f t="shared" si="1"/>
        <v>0</v>
      </c>
    </row>
    <row r="11" spans="1:29">
      <c r="A11" s="73" t="s">
        <v>45</v>
      </c>
      <c r="B11" s="73" t="s">
        <v>40</v>
      </c>
      <c r="C11" s="73"/>
      <c r="D11" s="73"/>
      <c r="E11" s="73"/>
      <c r="F11" s="73">
        <v>2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>
        <f t="shared" si="0"/>
        <v>2</v>
      </c>
      <c r="AC11" s="73">
        <f t="shared" si="1"/>
        <v>0</v>
      </c>
    </row>
    <row r="12" spans="1:29">
      <c r="A12" s="73" t="s">
        <v>47</v>
      </c>
      <c r="B12" s="73" t="s">
        <v>317</v>
      </c>
      <c r="C12" s="73"/>
      <c r="D12" s="73"/>
      <c r="E12" s="73"/>
      <c r="F12" s="73">
        <v>1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>
        <f t="shared" si="0"/>
        <v>1</v>
      </c>
      <c r="AC12" s="73">
        <f t="shared" si="1"/>
        <v>0</v>
      </c>
    </row>
    <row r="13" spans="1:29">
      <c r="A13" s="73" t="s">
        <v>49</v>
      </c>
      <c r="B13" s="73" t="s">
        <v>70</v>
      </c>
      <c r="C13" s="73"/>
      <c r="D13" s="73"/>
      <c r="E13" s="73"/>
      <c r="F13" s="73">
        <v>6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>
        <f t="shared" si="0"/>
        <v>6</v>
      </c>
      <c r="AC13" s="73">
        <f t="shared" si="1"/>
        <v>0</v>
      </c>
    </row>
    <row r="14" spans="1:29">
      <c r="A14" s="73" t="s">
        <v>51</v>
      </c>
      <c r="B14" s="73" t="s">
        <v>318</v>
      </c>
      <c r="C14" s="73"/>
      <c r="D14" s="73"/>
      <c r="E14" s="73"/>
      <c r="F14" s="73">
        <v>4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>
        <f t="shared" si="0"/>
        <v>4</v>
      </c>
      <c r="AC14" s="73">
        <f t="shared" si="1"/>
        <v>0</v>
      </c>
    </row>
    <row r="15" spans="1:29">
      <c r="A15" s="73" t="s">
        <v>53</v>
      </c>
      <c r="B15" s="73" t="s">
        <v>319</v>
      </c>
      <c r="C15" s="73"/>
      <c r="D15" s="73"/>
      <c r="E15" s="73"/>
      <c r="F15" s="73">
        <v>5</v>
      </c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>
        <f t="shared" si="0"/>
        <v>5</v>
      </c>
      <c r="AC15" s="73">
        <f t="shared" si="1"/>
        <v>0</v>
      </c>
    </row>
    <row r="16" spans="1:29">
      <c r="A16" s="73" t="s">
        <v>55</v>
      </c>
      <c r="B16" s="73" t="s">
        <v>320</v>
      </c>
      <c r="C16" s="73"/>
      <c r="D16" s="73"/>
      <c r="E16" s="73"/>
      <c r="F16" s="73">
        <v>5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>
        <f t="shared" si="0"/>
        <v>5</v>
      </c>
      <c r="AC16" s="73">
        <f t="shared" si="1"/>
        <v>0</v>
      </c>
    </row>
    <row r="17" spans="1:29">
      <c r="A17" s="73" t="s">
        <v>57</v>
      </c>
      <c r="B17" s="73" t="s">
        <v>321</v>
      </c>
      <c r="C17" s="73"/>
      <c r="D17" s="73"/>
      <c r="E17" s="73"/>
      <c r="F17" s="73">
        <v>1</v>
      </c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>
        <f t="shared" si="0"/>
        <v>1</v>
      </c>
      <c r="AC17" s="73">
        <f t="shared" si="1"/>
        <v>0</v>
      </c>
    </row>
    <row r="18" spans="1:29">
      <c r="A18" s="73" t="s">
        <v>59</v>
      </c>
      <c r="B18" s="73" t="s">
        <v>322</v>
      </c>
      <c r="C18" s="73"/>
      <c r="D18" s="73"/>
      <c r="E18" s="73"/>
      <c r="F18" s="73">
        <v>2</v>
      </c>
      <c r="G18" s="73">
        <v>2</v>
      </c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>
        <f t="shared" si="0"/>
        <v>4</v>
      </c>
      <c r="AC18" s="73">
        <f t="shared" si="1"/>
        <v>0</v>
      </c>
    </row>
    <row r="19" spans="1:29">
      <c r="A19" s="73" t="s">
        <v>61</v>
      </c>
      <c r="B19" s="73" t="s">
        <v>323</v>
      </c>
      <c r="C19" s="73"/>
      <c r="D19" s="73"/>
      <c r="E19" s="73"/>
      <c r="F19" s="73">
        <v>6</v>
      </c>
      <c r="G19" s="73">
        <v>6</v>
      </c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>
        <f t="shared" si="0"/>
        <v>12</v>
      </c>
      <c r="AC19" s="73">
        <f t="shared" si="1"/>
        <v>0</v>
      </c>
    </row>
    <row r="20" spans="1:29">
      <c r="A20" s="73" t="s">
        <v>63</v>
      </c>
      <c r="B20" s="73" t="s">
        <v>324</v>
      </c>
      <c r="C20" s="73"/>
      <c r="D20" s="73"/>
      <c r="E20" s="73"/>
      <c r="F20" s="73">
        <v>1</v>
      </c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>
        <f t="shared" si="0"/>
        <v>1</v>
      </c>
      <c r="AC20" s="73">
        <f t="shared" si="1"/>
        <v>0</v>
      </c>
    </row>
    <row r="21" spans="1:29">
      <c r="A21" s="73" t="s">
        <v>65</v>
      </c>
      <c r="B21" s="73" t="s">
        <v>325</v>
      </c>
      <c r="C21" s="73"/>
      <c r="D21" s="73"/>
      <c r="E21" s="73"/>
      <c r="F21" s="73">
        <v>8</v>
      </c>
      <c r="G21" s="73">
        <v>9</v>
      </c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>
        <f t="shared" si="0"/>
        <v>17</v>
      </c>
      <c r="AC21" s="73">
        <f t="shared" si="1"/>
        <v>0</v>
      </c>
    </row>
    <row r="22" spans="1:29">
      <c r="A22" s="73" t="s">
        <v>67</v>
      </c>
      <c r="B22" s="73" t="s">
        <v>326</v>
      </c>
      <c r="C22" s="73"/>
      <c r="D22" s="73"/>
      <c r="E22" s="73"/>
      <c r="F22" s="73">
        <v>1</v>
      </c>
      <c r="G22" s="73">
        <v>2</v>
      </c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>
        <f t="shared" si="0"/>
        <v>3</v>
      </c>
      <c r="AC22" s="73">
        <f t="shared" si="1"/>
        <v>0</v>
      </c>
    </row>
    <row r="23" spans="1:29">
      <c r="A23" s="73" t="s">
        <v>69</v>
      </c>
      <c r="B23" s="73" t="s">
        <v>327</v>
      </c>
      <c r="C23" s="73"/>
      <c r="D23" s="73"/>
      <c r="E23" s="73"/>
      <c r="F23" s="73">
        <v>3</v>
      </c>
      <c r="G23" s="73">
        <v>4</v>
      </c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>
        <f t="shared" si="0"/>
        <v>7</v>
      </c>
      <c r="AC23" s="73">
        <f t="shared" si="1"/>
        <v>0</v>
      </c>
    </row>
    <row r="24" spans="1:29">
      <c r="A24" s="73" t="s">
        <v>71</v>
      </c>
      <c r="B24" s="73" t="s">
        <v>328</v>
      </c>
      <c r="C24" s="73"/>
      <c r="D24" s="73"/>
      <c r="E24" s="73"/>
      <c r="F24" s="73">
        <v>3</v>
      </c>
      <c r="G24" s="73">
        <v>3</v>
      </c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>
        <f t="shared" si="0"/>
        <v>6</v>
      </c>
      <c r="AC24" s="73">
        <f t="shared" si="1"/>
        <v>0</v>
      </c>
    </row>
    <row r="25" spans="1:29">
      <c r="A25" s="73" t="s">
        <v>223</v>
      </c>
      <c r="B25" s="73" t="s">
        <v>329</v>
      </c>
      <c r="C25" s="73"/>
      <c r="D25" s="73"/>
      <c r="E25" s="73"/>
      <c r="F25" s="73">
        <v>1</v>
      </c>
      <c r="G25" s="73">
        <v>1</v>
      </c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>
        <f t="shared" si="0"/>
        <v>2</v>
      </c>
      <c r="AC25" s="73">
        <f t="shared" si="1"/>
        <v>0</v>
      </c>
    </row>
    <row r="26" spans="1:29">
      <c r="A26" s="73" t="s">
        <v>73</v>
      </c>
      <c r="B26" s="73" t="s">
        <v>330</v>
      </c>
      <c r="C26" s="73"/>
      <c r="D26" s="73"/>
      <c r="E26" s="73"/>
      <c r="F26" s="73">
        <v>1</v>
      </c>
      <c r="G26" s="73">
        <v>1</v>
      </c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>
        <f t="shared" si="0"/>
        <v>2</v>
      </c>
      <c r="AC26" s="73">
        <f t="shared" si="1"/>
        <v>0</v>
      </c>
    </row>
    <row r="27" spans="1:29">
      <c r="A27" s="73" t="s">
        <v>75</v>
      </c>
      <c r="B27" s="73" t="s">
        <v>331</v>
      </c>
      <c r="C27" s="73"/>
      <c r="D27" s="73"/>
      <c r="E27" s="73"/>
      <c r="F27" s="73">
        <v>1</v>
      </c>
      <c r="G27" s="73">
        <v>1</v>
      </c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>
        <f t="shared" si="0"/>
        <v>2</v>
      </c>
      <c r="AC27" s="73">
        <f t="shared" si="1"/>
        <v>0</v>
      </c>
    </row>
    <row r="28" spans="1:29">
      <c r="A28" s="73" t="s">
        <v>77</v>
      </c>
      <c r="B28" s="73" t="s">
        <v>332</v>
      </c>
      <c r="C28" s="73"/>
      <c r="D28" s="73"/>
      <c r="E28" s="73"/>
      <c r="F28" s="73"/>
      <c r="G28" s="73">
        <v>1</v>
      </c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>
        <f t="shared" si="0"/>
        <v>1</v>
      </c>
      <c r="AC28" s="73">
        <f t="shared" si="1"/>
        <v>0</v>
      </c>
    </row>
    <row r="29" spans="1:29">
      <c r="A29" s="73" t="s">
        <v>79</v>
      </c>
      <c r="B29" s="73" t="s">
        <v>157</v>
      </c>
      <c r="C29" s="73"/>
      <c r="D29" s="73"/>
      <c r="E29" s="73"/>
      <c r="F29" s="73"/>
      <c r="G29" s="73">
        <v>1</v>
      </c>
      <c r="H29" s="73">
        <v>2</v>
      </c>
      <c r="I29" s="73">
        <v>2</v>
      </c>
      <c r="J29" s="73">
        <v>2</v>
      </c>
      <c r="K29" s="73">
        <v>2</v>
      </c>
      <c r="L29" s="73">
        <v>2</v>
      </c>
      <c r="M29" s="73">
        <v>2</v>
      </c>
      <c r="N29" s="73">
        <v>2</v>
      </c>
      <c r="O29" s="73">
        <v>2</v>
      </c>
      <c r="P29" s="73">
        <v>2</v>
      </c>
      <c r="Q29" s="73">
        <v>2</v>
      </c>
      <c r="R29" s="73">
        <v>2</v>
      </c>
      <c r="S29" s="73">
        <v>2</v>
      </c>
      <c r="T29" s="73">
        <v>2</v>
      </c>
      <c r="U29" s="73">
        <v>2</v>
      </c>
      <c r="V29" s="73">
        <v>2</v>
      </c>
      <c r="W29" s="73">
        <v>2</v>
      </c>
      <c r="X29" s="73"/>
      <c r="Y29" s="73">
        <v>2</v>
      </c>
      <c r="Z29" s="73">
        <v>2</v>
      </c>
      <c r="AA29" s="73"/>
      <c r="AB29" s="73">
        <f t="shared" si="0"/>
        <v>37</v>
      </c>
      <c r="AC29" s="73">
        <f t="shared" si="1"/>
        <v>0</v>
      </c>
    </row>
    <row r="30" spans="1:29">
      <c r="A30" s="73" t="s">
        <v>81</v>
      </c>
      <c r="B30" s="73" t="s">
        <v>291</v>
      </c>
      <c r="C30" s="73"/>
      <c r="D30" s="73"/>
      <c r="E30" s="73"/>
      <c r="F30" s="73"/>
      <c r="G30" s="73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>
        <f t="shared" si="0"/>
        <v>2</v>
      </c>
      <c r="AC30" s="73">
        <f t="shared" si="1"/>
        <v>0</v>
      </c>
    </row>
    <row r="31" spans="1:29">
      <c r="A31" s="73" t="s">
        <v>83</v>
      </c>
      <c r="B31" s="73" t="s">
        <v>280</v>
      </c>
      <c r="C31" s="73"/>
      <c r="D31" s="73"/>
      <c r="E31" s="73"/>
      <c r="F31" s="73"/>
      <c r="G31" s="73">
        <v>2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>
        <f t="shared" ref="AB31:AB52" si="2">SUM(E31:AA31)</f>
        <v>2</v>
      </c>
      <c r="AC31" s="73">
        <f t="shared" si="1"/>
        <v>0</v>
      </c>
    </row>
    <row r="32" spans="1:29">
      <c r="A32" s="73" t="s">
        <v>85</v>
      </c>
      <c r="B32" s="73" t="s">
        <v>333</v>
      </c>
      <c r="C32" s="73"/>
      <c r="D32" s="73"/>
      <c r="E32" s="73"/>
      <c r="F32" s="73"/>
      <c r="G32" s="73">
        <v>1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>
        <f t="shared" si="2"/>
        <v>1</v>
      </c>
      <c r="AC32" s="73">
        <f t="shared" si="1"/>
        <v>0</v>
      </c>
    </row>
    <row r="33" spans="1:29">
      <c r="A33" s="73" t="s">
        <v>87</v>
      </c>
      <c r="B33" s="73" t="s">
        <v>235</v>
      </c>
      <c r="C33" s="73"/>
      <c r="D33" s="73"/>
      <c r="E33" s="73"/>
      <c r="F33" s="73"/>
      <c r="G33" s="73">
        <v>3</v>
      </c>
      <c r="H33" s="73">
        <v>6</v>
      </c>
      <c r="I33" s="73">
        <v>6</v>
      </c>
      <c r="J33" s="73">
        <v>6</v>
      </c>
      <c r="K33" s="73">
        <v>6</v>
      </c>
      <c r="L33" s="73">
        <v>6</v>
      </c>
      <c r="M33" s="73">
        <v>6</v>
      </c>
      <c r="N33" s="73">
        <v>6</v>
      </c>
      <c r="O33" s="73">
        <v>6</v>
      </c>
      <c r="P33" s="73">
        <v>6</v>
      </c>
      <c r="Q33" s="73">
        <v>6</v>
      </c>
      <c r="R33" s="73">
        <v>6</v>
      </c>
      <c r="S33" s="73">
        <v>6</v>
      </c>
      <c r="T33" s="73">
        <v>6</v>
      </c>
      <c r="U33" s="73">
        <v>6</v>
      </c>
      <c r="V33" s="73">
        <v>6</v>
      </c>
      <c r="W33" s="73">
        <v>6</v>
      </c>
      <c r="X33" s="73">
        <v>6</v>
      </c>
      <c r="Y33" s="73">
        <v>6</v>
      </c>
      <c r="Z33" s="73">
        <v>6</v>
      </c>
      <c r="AA33" s="73"/>
      <c r="AB33" s="73">
        <f t="shared" si="2"/>
        <v>117</v>
      </c>
      <c r="AC33" s="73">
        <f t="shared" si="1"/>
        <v>0</v>
      </c>
    </row>
    <row r="34" spans="1:29">
      <c r="A34" s="73" t="s">
        <v>89</v>
      </c>
      <c r="B34" s="73" t="s">
        <v>151</v>
      </c>
      <c r="C34" s="73"/>
      <c r="D34" s="73"/>
      <c r="E34" s="73"/>
      <c r="F34" s="73"/>
      <c r="G34" s="73">
        <v>2</v>
      </c>
      <c r="H34" s="73">
        <v>4</v>
      </c>
      <c r="I34" s="73">
        <v>4</v>
      </c>
      <c r="J34" s="73">
        <v>4</v>
      </c>
      <c r="K34" s="73">
        <v>4</v>
      </c>
      <c r="L34" s="73">
        <v>4</v>
      </c>
      <c r="M34" s="73">
        <v>4</v>
      </c>
      <c r="N34" s="73">
        <v>4</v>
      </c>
      <c r="O34" s="73">
        <v>4</v>
      </c>
      <c r="P34" s="73">
        <v>4</v>
      </c>
      <c r="Q34" s="73">
        <v>4</v>
      </c>
      <c r="R34" s="73">
        <v>4</v>
      </c>
      <c r="S34" s="73">
        <v>4</v>
      </c>
      <c r="T34" s="73">
        <v>4</v>
      </c>
      <c r="U34" s="73">
        <v>4</v>
      </c>
      <c r="V34" s="73">
        <v>4</v>
      </c>
      <c r="W34" s="73">
        <v>4</v>
      </c>
      <c r="X34" s="73">
        <v>4</v>
      </c>
      <c r="Y34" s="73">
        <v>4</v>
      </c>
      <c r="Z34" s="73">
        <v>4</v>
      </c>
      <c r="AA34" s="73"/>
      <c r="AB34" s="73">
        <f t="shared" si="2"/>
        <v>78</v>
      </c>
      <c r="AC34" s="73">
        <f t="shared" si="1"/>
        <v>0</v>
      </c>
    </row>
    <row r="35" spans="1:29">
      <c r="A35" s="73" t="s">
        <v>91</v>
      </c>
      <c r="B35" s="73" t="s">
        <v>334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>
        <f t="shared" si="2"/>
        <v>0</v>
      </c>
      <c r="AC35" s="73">
        <f t="shared" si="1"/>
        <v>0</v>
      </c>
    </row>
    <row r="36" spans="1:29">
      <c r="A36" s="73" t="s">
        <v>93</v>
      </c>
      <c r="B36" s="73" t="s">
        <v>283</v>
      </c>
      <c r="C36" s="73"/>
      <c r="D36" s="73"/>
      <c r="E36" s="73"/>
      <c r="F36" s="73"/>
      <c r="G36" s="73">
        <v>1</v>
      </c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>
        <f t="shared" si="2"/>
        <v>1</v>
      </c>
      <c r="AC36" s="73">
        <f t="shared" si="1"/>
        <v>0</v>
      </c>
    </row>
    <row r="37" spans="1:29">
      <c r="A37" s="73" t="s">
        <v>95</v>
      </c>
      <c r="B37" s="73" t="s">
        <v>284</v>
      </c>
      <c r="C37" s="73"/>
      <c r="D37" s="73"/>
      <c r="E37" s="73"/>
      <c r="F37" s="73"/>
      <c r="G37" s="73">
        <v>1</v>
      </c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>
        <f t="shared" si="2"/>
        <v>1</v>
      </c>
      <c r="AC37" s="73">
        <f t="shared" si="1"/>
        <v>0</v>
      </c>
    </row>
    <row r="38" spans="1:29">
      <c r="A38" s="73" t="s">
        <v>97</v>
      </c>
      <c r="B38" s="73" t="s">
        <v>285</v>
      </c>
      <c r="C38" s="73"/>
      <c r="D38" s="73"/>
      <c r="E38" s="73"/>
      <c r="F38" s="73"/>
      <c r="G38" s="73">
        <v>1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>
        <f t="shared" si="2"/>
        <v>1</v>
      </c>
      <c r="AC38" s="73">
        <f t="shared" si="1"/>
        <v>0</v>
      </c>
    </row>
    <row r="39" spans="1:29">
      <c r="A39" s="73" t="s">
        <v>99</v>
      </c>
      <c r="B39" s="73" t="s">
        <v>286</v>
      </c>
      <c r="C39" s="73"/>
      <c r="D39" s="73"/>
      <c r="E39" s="73"/>
      <c r="F39" s="73"/>
      <c r="G39" s="73">
        <v>1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>
        <f t="shared" si="2"/>
        <v>1</v>
      </c>
      <c r="AC39" s="73">
        <f t="shared" si="1"/>
        <v>0</v>
      </c>
    </row>
    <row r="40" spans="1:29">
      <c r="A40" s="73" t="s">
        <v>101</v>
      </c>
      <c r="B40" s="73" t="s">
        <v>181</v>
      </c>
      <c r="C40" s="73"/>
      <c r="D40" s="73"/>
      <c r="E40" s="73"/>
      <c r="F40" s="73"/>
      <c r="G40" s="73">
        <v>1</v>
      </c>
      <c r="H40" s="73">
        <v>1</v>
      </c>
      <c r="I40" s="73">
        <v>2</v>
      </c>
      <c r="J40" s="73">
        <v>2</v>
      </c>
      <c r="K40" s="73">
        <v>2</v>
      </c>
      <c r="L40" s="73">
        <v>2</v>
      </c>
      <c r="M40" s="73">
        <v>2</v>
      </c>
      <c r="N40" s="73">
        <v>2</v>
      </c>
      <c r="O40" s="73">
        <v>2</v>
      </c>
      <c r="P40" s="73">
        <v>2</v>
      </c>
      <c r="Q40" s="73">
        <v>2</v>
      </c>
      <c r="R40" s="73">
        <v>2</v>
      </c>
      <c r="S40" s="73">
        <v>2</v>
      </c>
      <c r="T40" s="73">
        <v>2</v>
      </c>
      <c r="U40" s="73">
        <v>2</v>
      </c>
      <c r="V40" s="73">
        <v>2</v>
      </c>
      <c r="W40" s="73">
        <v>2</v>
      </c>
      <c r="X40" s="73">
        <v>2</v>
      </c>
      <c r="Y40" s="73">
        <v>2</v>
      </c>
      <c r="Z40" s="73">
        <v>0</v>
      </c>
      <c r="AA40" s="73"/>
      <c r="AB40" s="73">
        <f t="shared" si="2"/>
        <v>36</v>
      </c>
      <c r="AC40" s="73">
        <f t="shared" si="1"/>
        <v>0</v>
      </c>
    </row>
    <row r="41" spans="1:29">
      <c r="A41" s="73" t="s">
        <v>103</v>
      </c>
      <c r="B41" s="73" t="s">
        <v>163</v>
      </c>
      <c r="C41" s="73"/>
      <c r="D41" s="73"/>
      <c r="E41" s="73"/>
      <c r="F41" s="73"/>
      <c r="G41" s="73">
        <v>1</v>
      </c>
      <c r="H41" s="73">
        <v>2</v>
      </c>
      <c r="I41" s="73">
        <v>2</v>
      </c>
      <c r="J41" s="73">
        <v>2</v>
      </c>
      <c r="K41" s="73">
        <v>2</v>
      </c>
      <c r="L41" s="73">
        <v>2</v>
      </c>
      <c r="M41" s="73">
        <v>2</v>
      </c>
      <c r="N41" s="73">
        <v>2</v>
      </c>
      <c r="O41" s="73">
        <v>2</v>
      </c>
      <c r="P41" s="73">
        <v>2</v>
      </c>
      <c r="Q41" s="73">
        <v>2</v>
      </c>
      <c r="R41" s="73">
        <v>2</v>
      </c>
      <c r="S41" s="73">
        <v>2</v>
      </c>
      <c r="T41" s="73">
        <v>2</v>
      </c>
      <c r="U41" s="73">
        <v>2</v>
      </c>
      <c r="V41" s="73">
        <v>2</v>
      </c>
      <c r="W41" s="73">
        <v>2</v>
      </c>
      <c r="X41" s="73">
        <v>2</v>
      </c>
      <c r="Y41" s="73">
        <v>2</v>
      </c>
      <c r="Z41" s="73">
        <v>2</v>
      </c>
      <c r="AA41" s="73"/>
      <c r="AB41" s="73">
        <f t="shared" si="2"/>
        <v>39</v>
      </c>
      <c r="AC41" s="73">
        <f t="shared" si="1"/>
        <v>0</v>
      </c>
    </row>
    <row r="42" spans="1:29">
      <c r="A42" s="73" t="s">
        <v>105</v>
      </c>
      <c r="B42" s="73" t="s">
        <v>289</v>
      </c>
      <c r="C42" s="73"/>
      <c r="D42" s="73"/>
      <c r="E42" s="73"/>
      <c r="F42" s="73"/>
      <c r="G42" s="73">
        <v>1</v>
      </c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>
        <f t="shared" si="2"/>
        <v>1</v>
      </c>
      <c r="AC42" s="73">
        <f t="shared" si="1"/>
        <v>0</v>
      </c>
    </row>
    <row r="43" spans="1:29">
      <c r="A43" s="73" t="s">
        <v>107</v>
      </c>
      <c r="B43" s="73" t="s">
        <v>290</v>
      </c>
      <c r="C43" s="73"/>
      <c r="D43" s="73"/>
      <c r="E43" s="73"/>
      <c r="F43" s="73"/>
      <c r="G43" s="73">
        <v>1</v>
      </c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>
        <f t="shared" si="2"/>
        <v>1</v>
      </c>
      <c r="AC43" s="73">
        <f t="shared" si="1"/>
        <v>0</v>
      </c>
    </row>
    <row r="44" spans="1:29">
      <c r="A44" s="73" t="s">
        <v>109</v>
      </c>
      <c r="B44" s="73" t="s">
        <v>252</v>
      </c>
      <c r="C44" s="73"/>
      <c r="D44" s="73"/>
      <c r="E44" s="73"/>
      <c r="F44" s="73"/>
      <c r="G44" s="73">
        <v>1</v>
      </c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>
        <f t="shared" si="2"/>
        <v>1</v>
      </c>
      <c r="AC44" s="73">
        <f t="shared" si="1"/>
        <v>0</v>
      </c>
    </row>
    <row r="45" spans="1:29">
      <c r="A45" s="73" t="s">
        <v>111</v>
      </c>
      <c r="B45" s="73" t="s">
        <v>292</v>
      </c>
      <c r="C45" s="73"/>
      <c r="D45" s="73"/>
      <c r="E45" s="73"/>
      <c r="F45" s="73"/>
      <c r="G45" s="73">
        <v>1</v>
      </c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>
        <f t="shared" si="2"/>
        <v>1</v>
      </c>
      <c r="AC45" s="73">
        <f t="shared" si="1"/>
        <v>0</v>
      </c>
    </row>
    <row r="46" spans="1:29">
      <c r="A46" s="73" t="s">
        <v>113</v>
      </c>
      <c r="B46" s="73" t="s">
        <v>293</v>
      </c>
      <c r="C46" s="73"/>
      <c r="D46" s="73"/>
      <c r="E46" s="73"/>
      <c r="F46" s="73"/>
      <c r="G46" s="73">
        <v>1</v>
      </c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>
        <f t="shared" si="2"/>
        <v>1</v>
      </c>
      <c r="AC46" s="73">
        <f t="shared" si="1"/>
        <v>0</v>
      </c>
    </row>
    <row r="47" spans="1:29">
      <c r="A47" s="73" t="s">
        <v>115</v>
      </c>
      <c r="B47" s="73" t="s">
        <v>177</v>
      </c>
      <c r="C47" s="73"/>
      <c r="D47" s="73"/>
      <c r="E47" s="73"/>
      <c r="F47" s="73"/>
      <c r="G47" s="73">
        <v>1</v>
      </c>
      <c r="H47" s="73">
        <v>1</v>
      </c>
      <c r="I47" s="73">
        <v>2</v>
      </c>
      <c r="J47" s="73">
        <v>2</v>
      </c>
      <c r="K47" s="73">
        <v>2</v>
      </c>
      <c r="L47" s="73">
        <v>2</v>
      </c>
      <c r="M47" s="73">
        <v>2</v>
      </c>
      <c r="N47" s="73">
        <v>2</v>
      </c>
      <c r="O47" s="73">
        <v>2</v>
      </c>
      <c r="P47" s="73">
        <v>2</v>
      </c>
      <c r="Q47" s="73">
        <v>2</v>
      </c>
      <c r="R47" s="73">
        <v>2</v>
      </c>
      <c r="S47" s="73">
        <v>2</v>
      </c>
      <c r="T47" s="73">
        <v>2</v>
      </c>
      <c r="U47" s="73">
        <v>2</v>
      </c>
      <c r="V47" s="73">
        <v>2</v>
      </c>
      <c r="W47" s="73">
        <v>2</v>
      </c>
      <c r="X47" s="73">
        <v>2</v>
      </c>
      <c r="Y47" s="73">
        <v>2</v>
      </c>
      <c r="Z47" s="73"/>
      <c r="AA47" s="73"/>
      <c r="AB47" s="73">
        <f t="shared" si="2"/>
        <v>36</v>
      </c>
      <c r="AC47" s="73">
        <f t="shared" si="1"/>
        <v>0</v>
      </c>
    </row>
    <row r="48" spans="1:29">
      <c r="A48" s="73" t="s">
        <v>117</v>
      </c>
      <c r="B48" s="73" t="s">
        <v>335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>
        <f t="shared" si="2"/>
        <v>0</v>
      </c>
      <c r="AC48" s="73">
        <f t="shared" si="1"/>
        <v>0</v>
      </c>
    </row>
    <row r="49" spans="1:29">
      <c r="A49" s="73" t="s">
        <v>119</v>
      </c>
      <c r="B49" s="73" t="s">
        <v>295</v>
      </c>
      <c r="C49" s="73"/>
      <c r="D49" s="73"/>
      <c r="E49" s="73"/>
      <c r="F49" s="73"/>
      <c r="G49" s="73">
        <v>1</v>
      </c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>
        <f t="shared" si="2"/>
        <v>1</v>
      </c>
      <c r="AC49" s="73">
        <f t="shared" si="1"/>
        <v>0</v>
      </c>
    </row>
    <row r="50" spans="1:29">
      <c r="A50" s="73" t="s">
        <v>121</v>
      </c>
      <c r="B50" s="73" t="s">
        <v>271</v>
      </c>
      <c r="C50" s="73"/>
      <c r="D50" s="73"/>
      <c r="E50" s="73"/>
      <c r="F50" s="73"/>
      <c r="G50" s="73">
        <v>1</v>
      </c>
      <c r="H50" s="73">
        <v>1</v>
      </c>
      <c r="I50" s="73">
        <v>1</v>
      </c>
      <c r="J50" s="73">
        <v>1</v>
      </c>
      <c r="K50" s="73">
        <v>1</v>
      </c>
      <c r="L50" s="73">
        <v>1</v>
      </c>
      <c r="M50" s="73">
        <v>1</v>
      </c>
      <c r="N50" s="73">
        <v>1</v>
      </c>
      <c r="O50" s="73">
        <v>1</v>
      </c>
      <c r="P50" s="73">
        <v>1</v>
      </c>
      <c r="Q50" s="73">
        <v>1</v>
      </c>
      <c r="R50" s="73">
        <v>1</v>
      </c>
      <c r="S50" s="73">
        <v>1</v>
      </c>
      <c r="T50" s="73">
        <v>1</v>
      </c>
      <c r="U50" s="73">
        <v>1</v>
      </c>
      <c r="V50" s="73">
        <v>1</v>
      </c>
      <c r="W50" s="73">
        <v>1</v>
      </c>
      <c r="X50" s="73">
        <v>1</v>
      </c>
      <c r="Y50" s="73">
        <v>1</v>
      </c>
      <c r="Z50" s="73">
        <v>1</v>
      </c>
      <c r="AA50" s="73"/>
      <c r="AB50" s="73">
        <f t="shared" si="2"/>
        <v>20</v>
      </c>
      <c r="AC50" s="73">
        <f t="shared" si="1"/>
        <v>0</v>
      </c>
    </row>
    <row r="51" spans="1:29">
      <c r="A51" s="73" t="s">
        <v>123</v>
      </c>
      <c r="B51" s="74" t="s">
        <v>336</v>
      </c>
      <c r="C51" s="74"/>
      <c r="D51" s="74"/>
      <c r="E51" s="74"/>
      <c r="F51" s="74"/>
      <c r="G51" s="74">
        <v>1</v>
      </c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>
        <f t="shared" si="2"/>
        <v>1</v>
      </c>
      <c r="AC51" s="74">
        <f t="shared" si="1"/>
        <v>0</v>
      </c>
    </row>
    <row r="52" spans="1:30">
      <c r="A52" s="73" t="s">
        <v>125</v>
      </c>
      <c r="B52" s="73" t="s">
        <v>337</v>
      </c>
      <c r="C52" s="73"/>
      <c r="D52" s="73"/>
      <c r="E52" s="73"/>
      <c r="F52" s="73"/>
      <c r="G52" s="73">
        <v>1</v>
      </c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>
        <f t="shared" si="2"/>
        <v>1</v>
      </c>
      <c r="AC52" s="73">
        <f t="shared" si="1"/>
        <v>0</v>
      </c>
      <c r="AD52" s="73"/>
    </row>
    <row r="53" spans="1:30">
      <c r="A53" s="73" t="s">
        <v>127</v>
      </c>
      <c r="B53" s="73" t="s">
        <v>145</v>
      </c>
      <c r="C53" s="73"/>
      <c r="D53" s="73"/>
      <c r="E53" s="73"/>
      <c r="F53" s="73"/>
      <c r="G53" s="73"/>
      <c r="H53" s="73">
        <v>4</v>
      </c>
      <c r="I53" s="73">
        <v>4</v>
      </c>
      <c r="J53" s="73">
        <v>4</v>
      </c>
      <c r="K53" s="73">
        <v>4</v>
      </c>
      <c r="L53" s="73">
        <v>4</v>
      </c>
      <c r="M53" s="73">
        <v>4</v>
      </c>
      <c r="N53" s="73">
        <v>4</v>
      </c>
      <c r="O53" s="73">
        <v>4</v>
      </c>
      <c r="P53" s="73">
        <v>4</v>
      </c>
      <c r="Q53" s="73">
        <v>4</v>
      </c>
      <c r="R53" s="73">
        <v>4</v>
      </c>
      <c r="S53" s="73">
        <v>4</v>
      </c>
      <c r="T53" s="73">
        <v>4</v>
      </c>
      <c r="U53" s="73">
        <v>4</v>
      </c>
      <c r="V53" s="73">
        <v>4</v>
      </c>
      <c r="W53" s="73">
        <v>4</v>
      </c>
      <c r="X53" s="73">
        <v>4</v>
      </c>
      <c r="Y53" s="73">
        <v>4</v>
      </c>
      <c r="Z53" s="73">
        <v>4</v>
      </c>
      <c r="AA53" s="73"/>
      <c r="AB53" s="73">
        <f t="shared" ref="AB53:AB72" si="3">SUM(E53:AA53)</f>
        <v>76</v>
      </c>
      <c r="AC53" s="73">
        <f t="shared" ref="AC53:AC73" si="4">C53*D53*AB53/1000000</f>
        <v>0</v>
      </c>
      <c r="AD53" s="73"/>
    </row>
    <row r="54" spans="1:30">
      <c r="A54" s="73" t="s">
        <v>129</v>
      </c>
      <c r="B54" s="73" t="s">
        <v>147</v>
      </c>
      <c r="C54" s="73"/>
      <c r="D54" s="73"/>
      <c r="E54" s="73"/>
      <c r="F54" s="73"/>
      <c r="G54" s="73"/>
      <c r="H54" s="73">
        <v>3</v>
      </c>
      <c r="I54" s="73">
        <v>3</v>
      </c>
      <c r="J54" s="73">
        <v>3</v>
      </c>
      <c r="K54" s="73">
        <v>3</v>
      </c>
      <c r="L54" s="73">
        <v>3</v>
      </c>
      <c r="M54" s="73">
        <v>3</v>
      </c>
      <c r="N54" s="73">
        <v>3</v>
      </c>
      <c r="O54" s="73">
        <v>3</v>
      </c>
      <c r="P54" s="73">
        <v>3</v>
      </c>
      <c r="Q54" s="73">
        <v>3</v>
      </c>
      <c r="R54" s="73">
        <v>3</v>
      </c>
      <c r="S54" s="73">
        <v>3</v>
      </c>
      <c r="T54" s="73">
        <v>3</v>
      </c>
      <c r="U54" s="73">
        <v>3</v>
      </c>
      <c r="V54" s="73">
        <v>3</v>
      </c>
      <c r="W54" s="73">
        <v>3</v>
      </c>
      <c r="X54" s="73">
        <v>3</v>
      </c>
      <c r="Y54" s="73">
        <v>3</v>
      </c>
      <c r="Z54" s="73">
        <v>3</v>
      </c>
      <c r="AA54" s="73"/>
      <c r="AB54" s="73">
        <f t="shared" si="3"/>
        <v>57</v>
      </c>
      <c r="AC54" s="73">
        <f t="shared" si="4"/>
        <v>0</v>
      </c>
      <c r="AD54" s="73"/>
    </row>
    <row r="55" spans="1:30">
      <c r="A55" s="73" t="s">
        <v>131</v>
      </c>
      <c r="B55" s="73" t="s">
        <v>153</v>
      </c>
      <c r="C55" s="73"/>
      <c r="D55" s="73"/>
      <c r="E55" s="73"/>
      <c r="F55" s="73"/>
      <c r="G55" s="73">
        <v>1</v>
      </c>
      <c r="H55" s="73">
        <v>4</v>
      </c>
      <c r="I55" s="73">
        <v>4</v>
      </c>
      <c r="J55" s="73">
        <v>4</v>
      </c>
      <c r="K55" s="73">
        <v>4</v>
      </c>
      <c r="L55" s="73">
        <v>4</v>
      </c>
      <c r="M55" s="73">
        <v>4</v>
      </c>
      <c r="N55" s="73">
        <v>4</v>
      </c>
      <c r="O55" s="73">
        <v>4</v>
      </c>
      <c r="P55" s="73">
        <v>4</v>
      </c>
      <c r="Q55" s="73">
        <v>4</v>
      </c>
      <c r="R55" s="73">
        <v>4</v>
      </c>
      <c r="S55" s="73">
        <v>4</v>
      </c>
      <c r="T55" s="73">
        <v>4</v>
      </c>
      <c r="U55" s="73">
        <v>4</v>
      </c>
      <c r="V55" s="73">
        <v>4</v>
      </c>
      <c r="W55" s="73">
        <v>4</v>
      </c>
      <c r="X55" s="73">
        <v>4</v>
      </c>
      <c r="Y55" s="73">
        <v>4</v>
      </c>
      <c r="Z55" s="73">
        <v>4</v>
      </c>
      <c r="AA55" s="73"/>
      <c r="AB55" s="73">
        <f t="shared" si="3"/>
        <v>77</v>
      </c>
      <c r="AC55" s="73">
        <f t="shared" si="4"/>
        <v>0</v>
      </c>
      <c r="AD55" s="73"/>
    </row>
    <row r="56" spans="1:30">
      <c r="A56" s="73" t="s">
        <v>133</v>
      </c>
      <c r="B56" s="73" t="s">
        <v>159</v>
      </c>
      <c r="C56" s="73"/>
      <c r="D56" s="73"/>
      <c r="E56" s="73"/>
      <c r="F56" s="73"/>
      <c r="G56" s="73"/>
      <c r="H56" s="73">
        <v>1</v>
      </c>
      <c r="I56" s="73">
        <v>1</v>
      </c>
      <c r="J56" s="73">
        <v>1</v>
      </c>
      <c r="K56" s="73">
        <v>1</v>
      </c>
      <c r="L56" s="73">
        <v>1</v>
      </c>
      <c r="M56" s="73">
        <v>1</v>
      </c>
      <c r="N56" s="73">
        <v>1</v>
      </c>
      <c r="O56" s="73">
        <v>1</v>
      </c>
      <c r="P56" s="73">
        <v>1</v>
      </c>
      <c r="Q56" s="73">
        <v>1</v>
      </c>
      <c r="R56" s="73">
        <v>1</v>
      </c>
      <c r="S56" s="73">
        <v>1</v>
      </c>
      <c r="T56" s="73">
        <v>1</v>
      </c>
      <c r="U56" s="73">
        <v>1</v>
      </c>
      <c r="V56" s="73">
        <v>1</v>
      </c>
      <c r="W56" s="73">
        <v>1</v>
      </c>
      <c r="X56" s="73">
        <v>1</v>
      </c>
      <c r="Y56" s="73">
        <v>1</v>
      </c>
      <c r="Z56" s="73">
        <v>1</v>
      </c>
      <c r="AA56" s="73"/>
      <c r="AB56" s="73">
        <f t="shared" si="3"/>
        <v>19</v>
      </c>
      <c r="AC56" s="73">
        <f t="shared" si="4"/>
        <v>0</v>
      </c>
      <c r="AD56" s="73"/>
    </row>
    <row r="57" spans="1:30">
      <c r="A57" s="73" t="s">
        <v>135</v>
      </c>
      <c r="B57" s="73" t="s">
        <v>300</v>
      </c>
      <c r="C57" s="73"/>
      <c r="D57" s="73"/>
      <c r="E57" s="73"/>
      <c r="F57" s="73"/>
      <c r="G57" s="73"/>
      <c r="H57" s="73">
        <v>2</v>
      </c>
      <c r="I57" s="73">
        <v>2</v>
      </c>
      <c r="J57" s="73">
        <v>2</v>
      </c>
      <c r="K57" s="73">
        <v>2</v>
      </c>
      <c r="L57" s="73">
        <v>2</v>
      </c>
      <c r="M57" s="73">
        <v>2</v>
      </c>
      <c r="N57" s="73">
        <v>2</v>
      </c>
      <c r="O57" s="73">
        <v>2</v>
      </c>
      <c r="P57" s="73">
        <v>2</v>
      </c>
      <c r="Q57" s="73">
        <v>2</v>
      </c>
      <c r="R57" s="73">
        <v>2</v>
      </c>
      <c r="S57" s="73">
        <v>2</v>
      </c>
      <c r="T57" s="73">
        <v>2</v>
      </c>
      <c r="U57" s="73">
        <v>2</v>
      </c>
      <c r="V57" s="73">
        <v>2</v>
      </c>
      <c r="W57" s="73">
        <v>2</v>
      </c>
      <c r="X57" s="73">
        <v>2</v>
      </c>
      <c r="Y57" s="73">
        <v>2</v>
      </c>
      <c r="Z57" s="73">
        <v>2</v>
      </c>
      <c r="AA57" s="73"/>
      <c r="AB57" s="73">
        <f t="shared" si="3"/>
        <v>38</v>
      </c>
      <c r="AC57" s="73">
        <f t="shared" si="4"/>
        <v>0</v>
      </c>
      <c r="AD57" s="73"/>
    </row>
    <row r="58" spans="1:30">
      <c r="A58" s="73" t="s">
        <v>137</v>
      </c>
      <c r="B58" s="73" t="s">
        <v>302</v>
      </c>
      <c r="C58" s="73"/>
      <c r="D58" s="73"/>
      <c r="E58" s="73"/>
      <c r="F58" s="73"/>
      <c r="G58" s="73"/>
      <c r="H58" s="73"/>
      <c r="I58" s="73">
        <v>1</v>
      </c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>
        <v>2</v>
      </c>
      <c r="Z58" s="73"/>
      <c r="AA58" s="73"/>
      <c r="AB58" s="73">
        <f t="shared" si="3"/>
        <v>3</v>
      </c>
      <c r="AC58" s="73">
        <f t="shared" si="4"/>
        <v>0</v>
      </c>
      <c r="AD58" s="73"/>
    </row>
    <row r="59" spans="1:30">
      <c r="A59" s="73" t="s">
        <v>138</v>
      </c>
      <c r="B59" s="73" t="s">
        <v>143</v>
      </c>
      <c r="C59" s="73"/>
      <c r="D59" s="73"/>
      <c r="E59" s="73"/>
      <c r="F59" s="73"/>
      <c r="G59" s="73"/>
      <c r="H59" s="73">
        <v>2</v>
      </c>
      <c r="I59" s="73">
        <v>2</v>
      </c>
      <c r="J59" s="73">
        <v>2</v>
      </c>
      <c r="K59" s="73">
        <v>2</v>
      </c>
      <c r="L59" s="73">
        <v>2</v>
      </c>
      <c r="M59" s="73">
        <v>2</v>
      </c>
      <c r="N59" s="73">
        <v>2</v>
      </c>
      <c r="O59" s="73">
        <v>2</v>
      </c>
      <c r="P59" s="73">
        <v>2</v>
      </c>
      <c r="Q59" s="73">
        <v>2</v>
      </c>
      <c r="R59" s="73">
        <v>2</v>
      </c>
      <c r="S59" s="73">
        <v>2</v>
      </c>
      <c r="T59" s="73">
        <v>2</v>
      </c>
      <c r="U59" s="73">
        <v>2</v>
      </c>
      <c r="V59" s="73">
        <v>2</v>
      </c>
      <c r="W59" s="73">
        <v>2</v>
      </c>
      <c r="X59" s="73">
        <v>2</v>
      </c>
      <c r="Y59" s="73">
        <v>2</v>
      </c>
      <c r="Z59" s="73">
        <v>2</v>
      </c>
      <c r="AA59" s="73"/>
      <c r="AB59" s="73">
        <f t="shared" si="3"/>
        <v>38</v>
      </c>
      <c r="AC59" s="73">
        <f t="shared" si="4"/>
        <v>0</v>
      </c>
      <c r="AD59" s="73"/>
    </row>
    <row r="60" spans="1:30">
      <c r="A60" s="73" t="s">
        <v>140</v>
      </c>
      <c r="B60" s="73" t="s">
        <v>141</v>
      </c>
      <c r="C60" s="73"/>
      <c r="D60" s="73"/>
      <c r="E60" s="73"/>
      <c r="F60" s="73"/>
      <c r="G60" s="73"/>
      <c r="H60" s="73">
        <v>2</v>
      </c>
      <c r="I60" s="73">
        <v>2</v>
      </c>
      <c r="J60" s="73">
        <v>2</v>
      </c>
      <c r="K60" s="73">
        <v>2</v>
      </c>
      <c r="L60" s="73">
        <v>2</v>
      </c>
      <c r="M60" s="73">
        <v>2</v>
      </c>
      <c r="N60" s="73">
        <v>2</v>
      </c>
      <c r="O60" s="73">
        <v>2</v>
      </c>
      <c r="P60" s="73">
        <v>2</v>
      </c>
      <c r="Q60" s="73">
        <v>2</v>
      </c>
      <c r="R60" s="73">
        <v>2</v>
      </c>
      <c r="S60" s="73">
        <v>2</v>
      </c>
      <c r="T60" s="73">
        <v>2</v>
      </c>
      <c r="U60" s="73">
        <v>2</v>
      </c>
      <c r="V60" s="73">
        <v>2</v>
      </c>
      <c r="W60" s="73">
        <v>2</v>
      </c>
      <c r="X60" s="73">
        <v>2</v>
      </c>
      <c r="Y60" s="73">
        <v>2</v>
      </c>
      <c r="Z60" s="73">
        <v>2</v>
      </c>
      <c r="AA60" s="73"/>
      <c r="AB60" s="73">
        <f t="shared" si="3"/>
        <v>38</v>
      </c>
      <c r="AC60" s="73">
        <f t="shared" si="4"/>
        <v>0</v>
      </c>
      <c r="AD60" s="73"/>
    </row>
    <row r="61" spans="1:30">
      <c r="A61" s="73" t="s">
        <v>142</v>
      </c>
      <c r="B61" s="73" t="s">
        <v>179</v>
      </c>
      <c r="C61" s="73"/>
      <c r="D61" s="73"/>
      <c r="E61" s="73"/>
      <c r="F61" s="73"/>
      <c r="G61" s="73"/>
      <c r="H61" s="73">
        <v>1</v>
      </c>
      <c r="I61" s="73">
        <v>1</v>
      </c>
      <c r="J61" s="73">
        <v>2</v>
      </c>
      <c r="K61" s="73">
        <v>2</v>
      </c>
      <c r="L61" s="73">
        <v>2</v>
      </c>
      <c r="M61" s="73">
        <v>2</v>
      </c>
      <c r="N61" s="73">
        <v>2</v>
      </c>
      <c r="O61" s="73">
        <v>2</v>
      </c>
      <c r="P61" s="73">
        <v>2</v>
      </c>
      <c r="Q61" s="73">
        <v>2</v>
      </c>
      <c r="R61" s="73">
        <v>2</v>
      </c>
      <c r="S61" s="73">
        <v>2</v>
      </c>
      <c r="T61" s="73">
        <v>2</v>
      </c>
      <c r="U61" s="73">
        <v>2</v>
      </c>
      <c r="V61" s="73">
        <v>2</v>
      </c>
      <c r="W61" s="73">
        <v>2</v>
      </c>
      <c r="X61" s="73">
        <v>2</v>
      </c>
      <c r="Y61" s="73">
        <v>2</v>
      </c>
      <c r="Z61" s="73"/>
      <c r="AA61" s="73"/>
      <c r="AB61" s="73">
        <f t="shared" si="3"/>
        <v>34</v>
      </c>
      <c r="AC61" s="73">
        <f t="shared" si="4"/>
        <v>0</v>
      </c>
      <c r="AD61" s="73"/>
    </row>
    <row r="62" spans="1:30">
      <c r="A62" s="73" t="s">
        <v>144</v>
      </c>
      <c r="B62" s="73" t="s">
        <v>169</v>
      </c>
      <c r="C62" s="73"/>
      <c r="D62" s="73"/>
      <c r="E62" s="73"/>
      <c r="F62" s="73"/>
      <c r="G62" s="73"/>
      <c r="H62" s="73">
        <v>2</v>
      </c>
      <c r="I62" s="73">
        <v>2</v>
      </c>
      <c r="J62" s="73">
        <v>2</v>
      </c>
      <c r="K62" s="73">
        <v>2</v>
      </c>
      <c r="L62" s="73">
        <v>2</v>
      </c>
      <c r="M62" s="73">
        <v>2</v>
      </c>
      <c r="N62" s="73">
        <v>2</v>
      </c>
      <c r="O62" s="73">
        <v>2</v>
      </c>
      <c r="P62" s="73">
        <v>2</v>
      </c>
      <c r="Q62" s="73">
        <v>2</v>
      </c>
      <c r="R62" s="73">
        <v>2</v>
      </c>
      <c r="S62" s="73">
        <v>2</v>
      </c>
      <c r="T62" s="73">
        <v>2</v>
      </c>
      <c r="U62" s="73">
        <v>2</v>
      </c>
      <c r="V62" s="73">
        <v>2</v>
      </c>
      <c r="W62" s="73">
        <v>2</v>
      </c>
      <c r="X62" s="73">
        <v>2</v>
      </c>
      <c r="Y62" s="73">
        <v>2</v>
      </c>
      <c r="Z62" s="73">
        <v>2</v>
      </c>
      <c r="AA62" s="73"/>
      <c r="AB62" s="73">
        <f t="shared" si="3"/>
        <v>38</v>
      </c>
      <c r="AC62" s="73">
        <f t="shared" si="4"/>
        <v>0</v>
      </c>
      <c r="AD62" s="73"/>
    </row>
    <row r="63" spans="1:30">
      <c r="A63" s="73" t="s">
        <v>146</v>
      </c>
      <c r="B63" s="73" t="s">
        <v>161</v>
      </c>
      <c r="C63" s="73"/>
      <c r="D63" s="73"/>
      <c r="E63" s="73"/>
      <c r="F63" s="73"/>
      <c r="G63" s="73"/>
      <c r="H63" s="73">
        <v>2</v>
      </c>
      <c r="I63" s="73">
        <v>2</v>
      </c>
      <c r="J63" s="73">
        <v>2</v>
      </c>
      <c r="K63" s="73">
        <v>2</v>
      </c>
      <c r="L63" s="73">
        <v>2</v>
      </c>
      <c r="M63" s="73">
        <v>2</v>
      </c>
      <c r="N63" s="73">
        <v>2</v>
      </c>
      <c r="O63" s="73">
        <v>2</v>
      </c>
      <c r="P63" s="73">
        <v>2</v>
      </c>
      <c r="Q63" s="73">
        <v>2</v>
      </c>
      <c r="R63" s="73">
        <v>2</v>
      </c>
      <c r="S63" s="73">
        <v>2</v>
      </c>
      <c r="T63" s="73">
        <v>2</v>
      </c>
      <c r="U63" s="73">
        <v>2</v>
      </c>
      <c r="V63" s="73">
        <v>2</v>
      </c>
      <c r="W63" s="73">
        <v>2</v>
      </c>
      <c r="X63" s="73">
        <v>2</v>
      </c>
      <c r="Y63" s="73">
        <v>2</v>
      </c>
      <c r="Z63" s="73"/>
      <c r="AA63" s="73"/>
      <c r="AB63" s="73">
        <f t="shared" si="3"/>
        <v>36</v>
      </c>
      <c r="AC63" s="73">
        <f t="shared" si="4"/>
        <v>0</v>
      </c>
      <c r="AD63" s="73"/>
    </row>
    <row r="64" spans="1:30">
      <c r="A64" s="73" t="s">
        <v>148</v>
      </c>
      <c r="B64" s="73" t="s">
        <v>338</v>
      </c>
      <c r="C64" s="73"/>
      <c r="D64" s="73"/>
      <c r="E64" s="73"/>
      <c r="F64" s="73"/>
      <c r="G64" s="73"/>
      <c r="H64" s="73">
        <v>1</v>
      </c>
      <c r="I64" s="73">
        <v>1</v>
      </c>
      <c r="J64" s="73">
        <v>1</v>
      </c>
      <c r="K64" s="73">
        <v>1</v>
      </c>
      <c r="L64" s="73">
        <v>1</v>
      </c>
      <c r="M64" s="73">
        <v>1</v>
      </c>
      <c r="N64" s="73">
        <v>1</v>
      </c>
      <c r="O64" s="73">
        <v>1</v>
      </c>
      <c r="P64" s="73">
        <v>1</v>
      </c>
      <c r="Q64" s="73">
        <v>1</v>
      </c>
      <c r="R64" s="73">
        <v>1</v>
      </c>
      <c r="S64" s="73">
        <v>1</v>
      </c>
      <c r="T64" s="73">
        <v>1</v>
      </c>
      <c r="U64" s="73">
        <v>1</v>
      </c>
      <c r="V64" s="73">
        <v>1</v>
      </c>
      <c r="W64" s="73">
        <v>1</v>
      </c>
      <c r="X64" s="73">
        <v>1</v>
      </c>
      <c r="Y64" s="73">
        <v>1</v>
      </c>
      <c r="Z64" s="73">
        <v>1</v>
      </c>
      <c r="AA64" s="73">
        <v>1</v>
      </c>
      <c r="AB64" s="73">
        <f t="shared" si="3"/>
        <v>20</v>
      </c>
      <c r="AC64" s="73">
        <f t="shared" si="4"/>
        <v>0</v>
      </c>
      <c r="AD64" s="73"/>
    </row>
    <row r="65" spans="1:30">
      <c r="A65" s="73" t="s">
        <v>150</v>
      </c>
      <c r="B65" s="73" t="s">
        <v>301</v>
      </c>
      <c r="C65" s="73"/>
      <c r="D65" s="73"/>
      <c r="E65" s="73"/>
      <c r="F65" s="73"/>
      <c r="G65" s="73"/>
      <c r="H65" s="73">
        <v>1</v>
      </c>
      <c r="I65" s="73">
        <v>1</v>
      </c>
      <c r="J65" s="73">
        <v>1</v>
      </c>
      <c r="K65" s="73">
        <v>1</v>
      </c>
      <c r="L65" s="73">
        <v>1</v>
      </c>
      <c r="M65" s="73">
        <v>1</v>
      </c>
      <c r="N65" s="73">
        <v>1</v>
      </c>
      <c r="O65" s="73">
        <v>1</v>
      </c>
      <c r="P65" s="73">
        <v>1</v>
      </c>
      <c r="Q65" s="73">
        <v>1</v>
      </c>
      <c r="R65" s="73">
        <v>1</v>
      </c>
      <c r="S65" s="73">
        <v>1</v>
      </c>
      <c r="T65" s="73">
        <v>1</v>
      </c>
      <c r="U65" s="73">
        <v>1</v>
      </c>
      <c r="V65" s="73">
        <v>1</v>
      </c>
      <c r="W65" s="73">
        <v>1</v>
      </c>
      <c r="X65" s="73">
        <v>1</v>
      </c>
      <c r="Y65" s="73">
        <v>1</v>
      </c>
      <c r="Z65" s="73">
        <v>1</v>
      </c>
      <c r="AA65" s="73">
        <v>1</v>
      </c>
      <c r="AB65" s="73">
        <f t="shared" si="3"/>
        <v>20</v>
      </c>
      <c r="AC65" s="73">
        <f t="shared" si="4"/>
        <v>0</v>
      </c>
      <c r="AD65" s="73"/>
    </row>
    <row r="66" spans="1:30">
      <c r="A66" s="73" t="s">
        <v>152</v>
      </c>
      <c r="B66" s="73" t="s">
        <v>339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>
        <v>2</v>
      </c>
      <c r="Y66" s="73"/>
      <c r="Z66" s="73"/>
      <c r="AA66" s="73"/>
      <c r="AB66" s="73">
        <f t="shared" si="3"/>
        <v>2</v>
      </c>
      <c r="AC66" s="73">
        <f t="shared" si="4"/>
        <v>0</v>
      </c>
      <c r="AD66" s="73"/>
    </row>
    <row r="67" spans="1:30">
      <c r="A67" s="73" t="s">
        <v>154</v>
      </c>
      <c r="B67" s="73" t="s">
        <v>175</v>
      </c>
      <c r="C67" s="73"/>
      <c r="D67" s="73"/>
      <c r="E67" s="73"/>
      <c r="F67" s="73"/>
      <c r="G67" s="73"/>
      <c r="H67" s="73">
        <v>1</v>
      </c>
      <c r="I67" s="73">
        <v>1</v>
      </c>
      <c r="J67" s="73">
        <v>1</v>
      </c>
      <c r="K67" s="73">
        <v>1</v>
      </c>
      <c r="L67" s="73">
        <v>1</v>
      </c>
      <c r="M67" s="73">
        <v>1</v>
      </c>
      <c r="N67" s="73">
        <v>1</v>
      </c>
      <c r="O67" s="73">
        <v>1</v>
      </c>
      <c r="P67" s="73">
        <v>1</v>
      </c>
      <c r="Q67" s="73">
        <v>1</v>
      </c>
      <c r="R67" s="73">
        <v>1</v>
      </c>
      <c r="S67" s="73">
        <v>1</v>
      </c>
      <c r="T67" s="73">
        <v>1</v>
      </c>
      <c r="U67" s="73">
        <v>1</v>
      </c>
      <c r="V67" s="73">
        <v>1</v>
      </c>
      <c r="W67" s="73">
        <v>1</v>
      </c>
      <c r="X67" s="73">
        <v>1</v>
      </c>
      <c r="Y67" s="73">
        <v>1</v>
      </c>
      <c r="Z67" s="73">
        <v>1</v>
      </c>
      <c r="AA67" s="73"/>
      <c r="AB67" s="73">
        <f t="shared" si="3"/>
        <v>19</v>
      </c>
      <c r="AC67" s="73">
        <f t="shared" si="4"/>
        <v>0</v>
      </c>
      <c r="AD67" s="73"/>
    </row>
    <row r="68" spans="1:30">
      <c r="A68" s="73" t="s">
        <v>156</v>
      </c>
      <c r="B68" s="73" t="s">
        <v>340</v>
      </c>
      <c r="C68" s="73"/>
      <c r="D68" s="73"/>
      <c r="E68" s="73"/>
      <c r="F68" s="73"/>
      <c r="G68" s="73"/>
      <c r="H68" s="73">
        <v>1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>
        <v>2</v>
      </c>
      <c r="AA68" s="73"/>
      <c r="AB68" s="73">
        <f t="shared" si="3"/>
        <v>3</v>
      </c>
      <c r="AC68" s="73">
        <f t="shared" si="4"/>
        <v>0</v>
      </c>
      <c r="AD68" s="73"/>
    </row>
    <row r="69" spans="1:30">
      <c r="A69" s="73" t="s">
        <v>158</v>
      </c>
      <c r="B69" s="73" t="s">
        <v>299</v>
      </c>
      <c r="C69" s="73"/>
      <c r="D69" s="73"/>
      <c r="E69" s="73"/>
      <c r="F69" s="73"/>
      <c r="G69" s="73"/>
      <c r="H69" s="73">
        <v>1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>
        <f t="shared" si="3"/>
        <v>1</v>
      </c>
      <c r="AC69" s="73">
        <f t="shared" si="4"/>
        <v>0</v>
      </c>
      <c r="AD69" s="73"/>
    </row>
    <row r="70" spans="1:30">
      <c r="A70" s="73" t="s">
        <v>160</v>
      </c>
      <c r="B70" s="73" t="s">
        <v>341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>
        <v>2</v>
      </c>
      <c r="Z70" s="73"/>
      <c r="AA70" s="73"/>
      <c r="AB70" s="73">
        <f t="shared" si="3"/>
        <v>2</v>
      </c>
      <c r="AC70" s="73">
        <f t="shared" si="4"/>
        <v>0</v>
      </c>
      <c r="AD70" s="73"/>
    </row>
    <row r="71" spans="1:30">
      <c r="A71" s="73" t="s">
        <v>162</v>
      </c>
      <c r="B71" s="73" t="s">
        <v>305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>
        <v>2</v>
      </c>
      <c r="Z71" s="73"/>
      <c r="AA71" s="73"/>
      <c r="AB71" s="73">
        <f t="shared" si="3"/>
        <v>2</v>
      </c>
      <c r="AC71" s="73">
        <f t="shared" si="4"/>
        <v>0</v>
      </c>
      <c r="AD71" s="73"/>
    </row>
    <row r="72" spans="1:30">
      <c r="A72" s="73" t="s">
        <v>164</v>
      </c>
      <c r="B72" s="73" t="s">
        <v>191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>
        <v>3</v>
      </c>
      <c r="AB72" s="73">
        <f t="shared" si="3"/>
        <v>3</v>
      </c>
      <c r="AC72" s="73">
        <f t="shared" si="4"/>
        <v>0</v>
      </c>
      <c r="AD72" s="73"/>
    </row>
    <row r="73" spans="1:29">
      <c r="A73" s="73"/>
      <c r="AB73" s="73"/>
      <c r="AC73" s="73">
        <f t="shared" si="4"/>
        <v>0</v>
      </c>
    </row>
    <row r="74" spans="1:1">
      <c r="A74" s="73"/>
    </row>
    <row r="75" spans="1:28">
      <c r="A75" s="73"/>
      <c r="AB75">
        <f>SUM(AB3:AB74)</f>
        <v>1003</v>
      </c>
    </row>
    <row r="76" spans="1:1">
      <c r="A76" s="73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B4" sqref="B4:D4"/>
    </sheetView>
  </sheetViews>
  <sheetFormatPr defaultColWidth="9" defaultRowHeight="14.25" outlineLevelCol="6"/>
  <cols>
    <col min="1" max="1" width="21" style="2" customWidth="1"/>
    <col min="2" max="2" width="28.125" style="2" customWidth="1"/>
    <col min="3" max="3" width="13.625" style="2" customWidth="1"/>
    <col min="4" max="4" width="26.5" style="2" customWidth="1"/>
    <col min="5" max="5" width="17.125" style="2" hidden="1" customWidth="1"/>
    <col min="6" max="6" width="10.5" style="2" hidden="1" customWidth="1"/>
    <col min="7" max="7" width="24.375" style="2" customWidth="1"/>
    <col min="8" max="8" width="9" style="2"/>
    <col min="9" max="9" width="10.375" style="2"/>
    <col min="10" max="16384" width="9" style="2"/>
  </cols>
  <sheetData>
    <row r="1" ht="67" customHeight="1" spans="1:4">
      <c r="A1" s="53" t="s">
        <v>342</v>
      </c>
      <c r="B1" s="20"/>
      <c r="C1" s="20"/>
      <c r="D1" s="20"/>
    </row>
    <row r="2" ht="45" customHeight="1" spans="1:4">
      <c r="A2" s="54" t="s">
        <v>343</v>
      </c>
      <c r="B2" s="55" t="s">
        <v>344</v>
      </c>
      <c r="C2" s="56" t="s">
        <v>345</v>
      </c>
      <c r="D2" s="57" t="s">
        <v>346</v>
      </c>
    </row>
    <row r="3" ht="43" customHeight="1" spans="1:6">
      <c r="A3" s="58" t="s">
        <v>347</v>
      </c>
      <c r="B3" s="24" t="s">
        <v>348</v>
      </c>
      <c r="C3" s="23" t="s">
        <v>349</v>
      </c>
      <c r="D3" s="59" t="s">
        <v>350</v>
      </c>
      <c r="E3" s="60">
        <f>1471675.7+305937.46</f>
        <v>1777613.16</v>
      </c>
      <c r="F3" s="2">
        <f>E7-E3</f>
        <v>548710.06</v>
      </c>
    </row>
    <row r="4" ht="43" customHeight="1" spans="1:4">
      <c r="A4" s="58" t="s">
        <v>351</v>
      </c>
      <c r="B4" s="61" t="s">
        <v>352</v>
      </c>
      <c r="C4" s="61"/>
      <c r="D4" s="62"/>
    </row>
    <row r="5" ht="36" customHeight="1" spans="1:7">
      <c r="A5" s="58" t="s">
        <v>353</v>
      </c>
      <c r="B5" s="63" t="s">
        <v>354</v>
      </c>
      <c r="C5" s="24" t="s">
        <v>355</v>
      </c>
      <c r="D5" s="64">
        <f>'3工程结算汇总表'!E14</f>
        <v>277000</v>
      </c>
      <c r="E5" s="60">
        <f>604470.32+598480.54</f>
        <v>1202950.86</v>
      </c>
      <c r="G5"/>
    </row>
    <row r="6" ht="33" customHeight="1" spans="1:5">
      <c r="A6" s="58" t="s">
        <v>356</v>
      </c>
      <c r="B6" s="65" t="s">
        <v>357</v>
      </c>
      <c r="C6" s="65"/>
      <c r="D6" s="66"/>
      <c r="E6" s="60">
        <v>1123372.36</v>
      </c>
    </row>
    <row r="7" ht="37" customHeight="1" spans="1:5">
      <c r="A7" s="58" t="s">
        <v>358</v>
      </c>
      <c r="B7" s="65" t="s">
        <v>359</v>
      </c>
      <c r="C7" s="65"/>
      <c r="D7" s="66"/>
      <c r="E7" s="60">
        <f>SUM(E5:E6)</f>
        <v>2326323.22</v>
      </c>
    </row>
    <row r="8" ht="37" customHeight="1" spans="1:4">
      <c r="A8" s="58" t="s">
        <v>360</v>
      </c>
      <c r="B8" s="67" t="s">
        <v>361</v>
      </c>
      <c r="C8" s="65"/>
      <c r="D8" s="66"/>
    </row>
    <row r="9" ht="37" customHeight="1" spans="1:4">
      <c r="A9" s="58" t="s">
        <v>362</v>
      </c>
      <c r="B9" s="65" t="s">
        <v>357</v>
      </c>
      <c r="C9" s="65"/>
      <c r="D9" s="66"/>
    </row>
    <row r="10" ht="37" customHeight="1" spans="1:4">
      <c r="A10" s="58" t="s">
        <v>363</v>
      </c>
      <c r="B10" s="65" t="s">
        <v>357</v>
      </c>
      <c r="C10" s="65"/>
      <c r="D10" s="66"/>
    </row>
    <row r="11" ht="37" customHeight="1" spans="1:4">
      <c r="A11" s="58" t="s">
        <v>364</v>
      </c>
      <c r="B11" s="65" t="s">
        <v>357</v>
      </c>
      <c r="C11" s="65"/>
      <c r="D11" s="66"/>
    </row>
    <row r="12" ht="37" customHeight="1" spans="1:4">
      <c r="A12" s="58" t="s">
        <v>365</v>
      </c>
      <c r="B12" s="65" t="s">
        <v>357</v>
      </c>
      <c r="C12" s="65"/>
      <c r="D12" s="66"/>
    </row>
    <row r="13" ht="37" customHeight="1" spans="1:4">
      <c r="A13" s="58" t="s">
        <v>366</v>
      </c>
      <c r="B13" s="65" t="s">
        <v>357</v>
      </c>
      <c r="C13" s="65"/>
      <c r="D13" s="66"/>
    </row>
    <row r="14" ht="37" customHeight="1" spans="1:4">
      <c r="A14" s="68" t="s">
        <v>367</v>
      </c>
      <c r="B14" s="69" t="s">
        <v>357</v>
      </c>
      <c r="C14" s="69"/>
      <c r="D14" s="70"/>
    </row>
    <row r="15" ht="30" customHeight="1" spans="1:1">
      <c r="A15" s="71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B11" sqref="B11"/>
    </sheetView>
  </sheetViews>
  <sheetFormatPr defaultColWidth="9" defaultRowHeight="14.25"/>
  <cols>
    <col min="1" max="1" width="6.5" style="32" customWidth="1"/>
    <col min="2" max="2" width="43.2" style="33" customWidth="1"/>
    <col min="3" max="3" width="9" style="32" customWidth="1"/>
    <col min="4" max="4" width="12.125" style="32" customWidth="1"/>
    <col min="5" max="5" width="8.125" style="32" customWidth="1"/>
    <col min="6" max="6" width="8.625" style="34" customWidth="1"/>
    <col min="7" max="7" width="9" style="33" customWidth="1"/>
    <col min="8" max="8" width="8.875" style="33" customWidth="1"/>
    <col min="9" max="10" width="9" style="33" customWidth="1"/>
    <col min="11" max="11" width="27.375" style="33" customWidth="1"/>
    <col min="12" max="12" width="9" style="33" customWidth="1"/>
    <col min="13" max="13" width="35.125" style="2" customWidth="1"/>
    <col min="14" max="16384" width="9" style="2"/>
  </cols>
  <sheetData>
    <row r="1" ht="45" customHeight="1" spans="1:9">
      <c r="A1" s="35" t="s">
        <v>369</v>
      </c>
      <c r="B1" s="35"/>
      <c r="C1" s="35"/>
      <c r="D1" s="35"/>
      <c r="E1" s="35"/>
      <c r="F1" s="35"/>
      <c r="G1" s="36"/>
      <c r="H1" s="36"/>
      <c r="I1" s="36"/>
    </row>
    <row r="2" ht="31" customHeight="1" spans="1:6">
      <c r="A2" s="37" t="s">
        <v>1</v>
      </c>
      <c r="B2" s="38" t="s">
        <v>370</v>
      </c>
      <c r="C2" s="38" t="s">
        <v>371</v>
      </c>
      <c r="D2" s="38" t="s">
        <v>372</v>
      </c>
      <c r="E2" s="38" t="s">
        <v>373</v>
      </c>
      <c r="F2" s="39" t="s">
        <v>374</v>
      </c>
    </row>
    <row r="3" s="31" customFormat="1" ht="30" customHeight="1" spans="1:12">
      <c r="A3" s="40">
        <v>1</v>
      </c>
      <c r="B3" s="41" t="s">
        <v>342</v>
      </c>
      <c r="C3" s="42" t="s">
        <v>375</v>
      </c>
      <c r="D3" s="42" t="s">
        <v>376</v>
      </c>
      <c r="E3" s="43" t="s">
        <v>377</v>
      </c>
      <c r="F3" s="44"/>
      <c r="G3" s="45"/>
      <c r="H3" s="45" t="s">
        <v>378</v>
      </c>
      <c r="I3" s="45"/>
      <c r="J3" s="45"/>
      <c r="K3" s="45"/>
      <c r="L3" s="45"/>
    </row>
    <row r="4" s="31" customFormat="1" ht="30" customHeight="1" spans="1:12">
      <c r="A4" s="40">
        <v>2</v>
      </c>
      <c r="B4" s="41" t="s">
        <v>379</v>
      </c>
      <c r="C4" s="42" t="s">
        <v>375</v>
      </c>
      <c r="D4" s="42" t="s">
        <v>380</v>
      </c>
      <c r="E4" s="43" t="s">
        <v>377</v>
      </c>
      <c r="F4" s="44"/>
      <c r="G4" s="45"/>
      <c r="H4" s="45"/>
      <c r="I4" s="45"/>
      <c r="J4" s="45"/>
      <c r="K4" s="45"/>
      <c r="L4" s="45"/>
    </row>
    <row r="5" s="31" customFormat="1" ht="30" customHeight="1" spans="1:12">
      <c r="A5" s="40">
        <v>3</v>
      </c>
      <c r="B5" s="41" t="s">
        <v>381</v>
      </c>
      <c r="C5" s="42" t="s">
        <v>375</v>
      </c>
      <c r="D5" s="42" t="s">
        <v>382</v>
      </c>
      <c r="E5" s="43" t="s">
        <v>377</v>
      </c>
      <c r="F5" s="44"/>
      <c r="G5" s="45"/>
      <c r="H5" s="45" t="s">
        <v>383</v>
      </c>
      <c r="I5" s="45"/>
      <c r="J5" s="45"/>
      <c r="K5" s="45"/>
      <c r="L5" s="45"/>
    </row>
    <row r="6" ht="30" customHeight="1" spans="1:6">
      <c r="A6" s="40">
        <v>4</v>
      </c>
      <c r="B6" s="41" t="s">
        <v>384</v>
      </c>
      <c r="C6" s="42" t="s">
        <v>375</v>
      </c>
      <c r="D6" s="42" t="s">
        <v>385</v>
      </c>
      <c r="E6" s="42" t="s">
        <v>377</v>
      </c>
      <c r="F6" s="46"/>
    </row>
    <row r="7" ht="30" customHeight="1" spans="1:6">
      <c r="A7" s="40">
        <v>5</v>
      </c>
      <c r="B7" s="41" t="s">
        <v>386</v>
      </c>
      <c r="C7" s="42" t="s">
        <v>375</v>
      </c>
      <c r="D7" s="42" t="s">
        <v>387</v>
      </c>
      <c r="E7" s="43" t="s">
        <v>377</v>
      </c>
      <c r="F7" s="46"/>
    </row>
    <row r="8" ht="30" customHeight="1" spans="1:6">
      <c r="A8" s="40">
        <v>6</v>
      </c>
      <c r="B8" s="41" t="s">
        <v>388</v>
      </c>
      <c r="C8" s="42" t="s">
        <v>375</v>
      </c>
      <c r="D8" s="42" t="s">
        <v>389</v>
      </c>
      <c r="E8" s="43" t="s">
        <v>377</v>
      </c>
      <c r="F8" s="44"/>
    </row>
    <row r="9" ht="30" customHeight="1" spans="1:6">
      <c r="A9" s="40">
        <v>7</v>
      </c>
      <c r="B9" s="41" t="s">
        <v>390</v>
      </c>
      <c r="C9" s="42" t="s">
        <v>375</v>
      </c>
      <c r="D9" s="42" t="s">
        <v>391</v>
      </c>
      <c r="E9" s="43" t="s">
        <v>377</v>
      </c>
      <c r="F9" s="44"/>
    </row>
    <row r="10" ht="30" customHeight="1" spans="1:6">
      <c r="A10" s="40">
        <v>8</v>
      </c>
      <c r="B10" s="41" t="s">
        <v>392</v>
      </c>
      <c r="C10" s="42" t="s">
        <v>375</v>
      </c>
      <c r="D10" s="42" t="s">
        <v>393</v>
      </c>
      <c r="E10" s="42" t="s">
        <v>377</v>
      </c>
      <c r="F10" s="44"/>
    </row>
    <row r="11" ht="30" customHeight="1" spans="1:6">
      <c r="A11" s="40">
        <v>9</v>
      </c>
      <c r="B11" s="41" t="s">
        <v>394</v>
      </c>
      <c r="C11" s="42" t="s">
        <v>375</v>
      </c>
      <c r="D11" s="42" t="s">
        <v>395</v>
      </c>
      <c r="E11" s="43" t="s">
        <v>377</v>
      </c>
      <c r="F11" s="44"/>
    </row>
    <row r="12" ht="30" customHeight="1" spans="1:6">
      <c r="A12" s="40">
        <v>10</v>
      </c>
      <c r="B12" s="41" t="s">
        <v>396</v>
      </c>
      <c r="C12" s="42" t="s">
        <v>375</v>
      </c>
      <c r="D12" s="42" t="s">
        <v>397</v>
      </c>
      <c r="E12" s="43" t="s">
        <v>377</v>
      </c>
      <c r="F12" s="44"/>
    </row>
    <row r="13" ht="30" customHeight="1" spans="1:6">
      <c r="A13" s="40">
        <v>11</v>
      </c>
      <c r="B13" s="41" t="s">
        <v>398</v>
      </c>
      <c r="C13" s="42" t="s">
        <v>375</v>
      </c>
      <c r="D13" s="42" t="s">
        <v>399</v>
      </c>
      <c r="E13" s="43" t="s">
        <v>377</v>
      </c>
      <c r="F13" s="44"/>
    </row>
    <row r="14" ht="30" customHeight="1" spans="1:6">
      <c r="A14" s="40">
        <v>12</v>
      </c>
      <c r="B14" s="41" t="s">
        <v>400</v>
      </c>
      <c r="C14" s="42" t="s">
        <v>401</v>
      </c>
      <c r="D14" s="42" t="s">
        <v>402</v>
      </c>
      <c r="E14" s="43" t="s">
        <v>403</v>
      </c>
      <c r="F14" s="44"/>
    </row>
    <row r="15" spans="1:6">
      <c r="A15" s="47" t="s">
        <v>404</v>
      </c>
      <c r="B15" s="48"/>
      <c r="C15" s="48" t="s">
        <v>405</v>
      </c>
      <c r="D15" s="48"/>
      <c r="E15" s="48"/>
      <c r="F15" s="49"/>
    </row>
    <row r="16" spans="1:6">
      <c r="A16" s="47"/>
      <c r="B16" s="48"/>
      <c r="C16" s="48"/>
      <c r="D16" s="48"/>
      <c r="E16" s="48"/>
      <c r="F16" s="49"/>
    </row>
    <row r="17" spans="1:6">
      <c r="A17" s="47"/>
      <c r="B17" s="48"/>
      <c r="C17" s="48"/>
      <c r="D17" s="48"/>
      <c r="E17" s="48"/>
      <c r="F17" s="49"/>
    </row>
    <row r="18" spans="1:6">
      <c r="A18" s="47"/>
      <c r="B18" s="48"/>
      <c r="C18" s="48"/>
      <c r="D18" s="48"/>
      <c r="E18" s="48"/>
      <c r="F18" s="49"/>
    </row>
    <row r="19" ht="6" customHeight="1" spans="1:6">
      <c r="A19" s="47"/>
      <c r="B19" s="48"/>
      <c r="C19" s="48"/>
      <c r="D19" s="48"/>
      <c r="E19" s="48"/>
      <c r="F19" s="49"/>
    </row>
    <row r="20" ht="15" spans="1:6">
      <c r="A20" s="50"/>
      <c r="B20" s="51"/>
      <c r="C20" s="51"/>
      <c r="D20" s="51"/>
      <c r="E20" s="51"/>
      <c r="F20" s="52"/>
    </row>
  </sheetData>
  <mergeCells count="3">
    <mergeCell ref="A1:F1"/>
    <mergeCell ref="A15:B20"/>
    <mergeCell ref="C15:F20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4" workbookViewId="0">
      <selection activeCell="O19" sqref="O19"/>
    </sheetView>
  </sheetViews>
  <sheetFormatPr defaultColWidth="9" defaultRowHeight="14.25" outlineLevelCol="6"/>
  <cols>
    <col min="1" max="4" width="9" style="2"/>
    <col min="5" max="5" width="10.625" style="2" customWidth="1"/>
    <col min="6" max="6" width="10.5" style="2" customWidth="1"/>
    <col min="7" max="7" width="14" style="2" customWidth="1"/>
    <col min="8" max="16384" width="9" style="2"/>
  </cols>
  <sheetData>
    <row r="1" ht="44.25" customHeight="1" spans="1:7">
      <c r="A1" s="20" t="s">
        <v>406</v>
      </c>
      <c r="B1" s="20"/>
      <c r="C1" s="20"/>
      <c r="D1" s="20"/>
      <c r="E1" s="20"/>
      <c r="F1" s="20"/>
      <c r="G1" s="20"/>
    </row>
    <row r="2" s="19" customFormat="1" ht="25.5" customHeight="1" spans="1:1">
      <c r="A2" s="19" t="s">
        <v>407</v>
      </c>
    </row>
    <row r="3" s="19" customFormat="1" ht="33" customHeight="1" spans="1:7">
      <c r="A3" s="21" t="s">
        <v>408</v>
      </c>
      <c r="B3" s="22"/>
      <c r="C3" s="22"/>
      <c r="D3" s="22"/>
      <c r="E3" s="22"/>
      <c r="F3" s="22"/>
      <c r="G3" s="22"/>
    </row>
    <row r="4" s="19" customFormat="1" ht="24" customHeight="1" spans="1:7">
      <c r="A4" s="22" t="s">
        <v>409</v>
      </c>
      <c r="B4" s="22"/>
      <c r="C4" s="22"/>
      <c r="D4" s="22"/>
      <c r="E4" s="22"/>
      <c r="F4" s="22"/>
      <c r="G4" s="22"/>
    </row>
    <row r="5" s="19" customFormat="1" ht="21" customHeight="1" spans="1:7">
      <c r="A5" s="22" t="s">
        <v>410</v>
      </c>
      <c r="B5" s="22"/>
      <c r="C5" s="22"/>
      <c r="D5" s="22"/>
      <c r="E5" s="22"/>
      <c r="F5" s="22"/>
      <c r="G5" s="22"/>
    </row>
    <row r="6" s="19" customFormat="1" ht="30" customHeight="1" spans="1:7">
      <c r="A6" s="23" t="s">
        <v>1</v>
      </c>
      <c r="B6" s="24" t="s">
        <v>343</v>
      </c>
      <c r="C6" s="24"/>
      <c r="D6" s="24"/>
      <c r="E6" s="23" t="s">
        <v>411</v>
      </c>
      <c r="F6" s="23" t="s">
        <v>412</v>
      </c>
      <c r="G6" s="23" t="s">
        <v>413</v>
      </c>
    </row>
    <row r="7" s="19" customFormat="1" ht="21" customHeight="1" spans="1:7">
      <c r="A7" s="23" t="s">
        <v>414</v>
      </c>
      <c r="B7" s="24" t="s">
        <v>415</v>
      </c>
      <c r="C7" s="24"/>
      <c r="D7" s="24"/>
      <c r="E7" s="24"/>
      <c r="F7" s="24"/>
      <c r="G7" s="25">
        <f>SUM(G8:G10)</f>
        <v>277000</v>
      </c>
    </row>
    <row r="8" s="19" customFormat="1" ht="21" customHeight="1" spans="1:7">
      <c r="A8" s="23">
        <v>1.1</v>
      </c>
      <c r="B8" s="24" t="s">
        <v>416</v>
      </c>
      <c r="C8" s="24"/>
      <c r="D8" s="24"/>
      <c r="E8" s="24"/>
      <c r="F8" s="24"/>
      <c r="G8" s="25">
        <f>'4结算明细汇总表'!C3</f>
        <v>277000</v>
      </c>
    </row>
    <row r="9" s="19" customFormat="1" ht="21" customHeight="1" spans="1:7">
      <c r="A9" s="23">
        <v>1.2</v>
      </c>
      <c r="B9" s="24" t="s">
        <v>417</v>
      </c>
      <c r="C9" s="24"/>
      <c r="D9" s="24"/>
      <c r="E9" s="24"/>
      <c r="F9" s="24"/>
      <c r="G9" s="25">
        <v>0</v>
      </c>
    </row>
    <row r="10" s="19" customFormat="1" ht="21" customHeight="1" spans="1:7">
      <c r="A10" s="23">
        <v>1.3</v>
      </c>
      <c r="B10" s="24" t="s">
        <v>418</v>
      </c>
      <c r="C10" s="24"/>
      <c r="D10" s="24"/>
      <c r="E10" s="24"/>
      <c r="F10" s="24"/>
      <c r="G10" s="25">
        <v>0</v>
      </c>
    </row>
    <row r="11" s="19" customFormat="1" ht="21" customHeight="1" spans="1:7">
      <c r="A11" s="23" t="s">
        <v>419</v>
      </c>
      <c r="B11" s="24" t="s">
        <v>420</v>
      </c>
      <c r="C11" s="24"/>
      <c r="D11" s="24"/>
      <c r="E11" s="24"/>
      <c r="F11" s="24"/>
      <c r="G11" s="25">
        <f>G12</f>
        <v>0</v>
      </c>
    </row>
    <row r="12" s="19" customFormat="1" ht="21" customHeight="1" spans="1:7">
      <c r="A12" s="23">
        <v>2.1</v>
      </c>
      <c r="B12" s="24" t="s">
        <v>421</v>
      </c>
      <c r="C12" s="24"/>
      <c r="D12" s="24"/>
      <c r="E12" s="24"/>
      <c r="F12" s="24"/>
      <c r="G12" s="25">
        <v>0</v>
      </c>
    </row>
    <row r="13" s="19" customFormat="1" ht="21" customHeight="1" spans="1:7">
      <c r="A13" s="23">
        <v>2.2</v>
      </c>
      <c r="B13" s="24" t="s">
        <v>422</v>
      </c>
      <c r="C13" s="24"/>
      <c r="D13" s="24"/>
      <c r="E13" s="24"/>
      <c r="F13" s="24"/>
      <c r="G13" s="26">
        <f t="shared" ref="G11:G13" si="0">E13</f>
        <v>0</v>
      </c>
    </row>
    <row r="14" s="19" customFormat="1" ht="19" customHeight="1" spans="1:7">
      <c r="A14" s="23" t="s">
        <v>423</v>
      </c>
      <c r="B14" s="24" t="s">
        <v>424</v>
      </c>
      <c r="C14" s="24"/>
      <c r="D14" s="24" t="s">
        <v>425</v>
      </c>
      <c r="E14" s="27">
        <f>G7+G11</f>
        <v>277000</v>
      </c>
      <c r="F14" s="27"/>
      <c r="G14" s="27"/>
    </row>
    <row r="15" s="19" customFormat="1" ht="19" customHeight="1" spans="1:7">
      <c r="A15" s="23"/>
      <c r="B15" s="24"/>
      <c r="C15" s="24"/>
      <c r="D15" s="24" t="s">
        <v>426</v>
      </c>
      <c r="E15" s="28">
        <f>E14</f>
        <v>277000</v>
      </c>
      <c r="F15" s="28"/>
      <c r="G15" s="28"/>
    </row>
    <row r="16" s="19" customFormat="1" ht="20" customHeight="1" spans="1:7">
      <c r="A16" s="23" t="s">
        <v>427</v>
      </c>
      <c r="B16" s="24" t="s">
        <v>428</v>
      </c>
      <c r="C16" s="24"/>
      <c r="D16" s="24"/>
      <c r="E16" s="26">
        <v>0</v>
      </c>
      <c r="F16" s="26"/>
      <c r="G16" s="26"/>
    </row>
    <row r="17" s="19" customFormat="1" ht="20" customHeight="1" spans="1:7">
      <c r="A17" s="23">
        <v>4.1</v>
      </c>
      <c r="B17" s="24" t="s">
        <v>429</v>
      </c>
      <c r="C17" s="24"/>
      <c r="D17" s="24"/>
      <c r="E17" s="26">
        <v>0</v>
      </c>
      <c r="F17" s="26"/>
      <c r="G17" s="26"/>
    </row>
    <row r="18" s="19" customFormat="1" ht="20" customHeight="1" spans="1:7">
      <c r="A18" s="23">
        <v>4.2</v>
      </c>
      <c r="B18" s="24" t="s">
        <v>430</v>
      </c>
      <c r="C18" s="24"/>
      <c r="D18" s="24"/>
      <c r="E18" s="26">
        <v>0</v>
      </c>
      <c r="F18" s="26"/>
      <c r="G18" s="26"/>
    </row>
    <row r="19" s="19" customFormat="1" ht="17" customHeight="1" spans="1:7">
      <c r="A19" s="23" t="s">
        <v>431</v>
      </c>
      <c r="B19" s="24" t="s">
        <v>422</v>
      </c>
      <c r="C19" s="24"/>
      <c r="D19" s="24"/>
      <c r="E19" s="26"/>
      <c r="F19" s="26"/>
      <c r="G19" s="26"/>
    </row>
    <row r="20" s="19" customFormat="1" ht="20" customHeight="1" spans="1:7">
      <c r="A20" s="23" t="s">
        <v>432</v>
      </c>
      <c r="B20" s="24" t="s">
        <v>433</v>
      </c>
      <c r="C20" s="24"/>
      <c r="D20" s="24"/>
      <c r="E20" s="26">
        <v>0</v>
      </c>
      <c r="F20" s="26"/>
      <c r="G20" s="26"/>
    </row>
    <row r="21" s="19" customFormat="1" ht="20" customHeight="1" spans="1:7">
      <c r="A21" s="23">
        <v>5.1</v>
      </c>
      <c r="B21" s="24" t="s">
        <v>434</v>
      </c>
      <c r="C21" s="24"/>
      <c r="D21" s="24"/>
      <c r="E21" s="26">
        <v>0</v>
      </c>
      <c r="F21" s="26"/>
      <c r="G21" s="26"/>
    </row>
    <row r="22" s="19" customFormat="1" ht="20" customHeight="1" spans="1:7">
      <c r="A22" s="23">
        <v>5.2</v>
      </c>
      <c r="B22" s="24" t="s">
        <v>435</v>
      </c>
      <c r="C22" s="24"/>
      <c r="D22" s="24"/>
      <c r="E22" s="26">
        <v>0</v>
      </c>
      <c r="F22" s="26"/>
      <c r="G22" s="26"/>
    </row>
    <row r="23" s="19" customFormat="1" ht="18" customHeight="1" spans="1:7">
      <c r="A23" s="23" t="s">
        <v>436</v>
      </c>
      <c r="B23" s="24" t="s">
        <v>437</v>
      </c>
      <c r="C23" s="24" t="s">
        <v>425</v>
      </c>
      <c r="D23" s="24"/>
      <c r="E23" s="27">
        <f>E14</f>
        <v>277000</v>
      </c>
      <c r="F23" s="27"/>
      <c r="G23" s="27"/>
    </row>
    <row r="24" s="19" customFormat="1" ht="18" customHeight="1" spans="1:7">
      <c r="A24" s="23"/>
      <c r="B24" s="24"/>
      <c r="C24" s="24" t="s">
        <v>426</v>
      </c>
      <c r="D24" s="24"/>
      <c r="E24" s="28">
        <f>E15</f>
        <v>277000</v>
      </c>
      <c r="F24" s="28"/>
      <c r="G24" s="28"/>
    </row>
    <row r="25" s="19" customFormat="1" ht="18" customHeight="1" spans="1:7">
      <c r="A25" s="23" t="s">
        <v>438</v>
      </c>
      <c r="B25" s="24" t="s">
        <v>439</v>
      </c>
      <c r="C25" s="24" t="s">
        <v>425</v>
      </c>
      <c r="D25" s="24"/>
      <c r="E25" s="27">
        <f>E14</f>
        <v>277000</v>
      </c>
      <c r="F25" s="27"/>
      <c r="G25" s="27"/>
    </row>
    <row r="26" s="19" customFormat="1" ht="18" customHeight="1" spans="1:7">
      <c r="A26" s="23"/>
      <c r="B26" s="24"/>
      <c r="C26" s="24" t="s">
        <v>426</v>
      </c>
      <c r="D26" s="24"/>
      <c r="E26" s="28">
        <f>E15</f>
        <v>277000</v>
      </c>
      <c r="F26" s="28"/>
      <c r="G26" s="28"/>
    </row>
    <row r="27" spans="1:7">
      <c r="A27" s="29"/>
      <c r="B27" s="29"/>
      <c r="C27" s="29"/>
      <c r="D27" s="29"/>
      <c r="E27" s="29"/>
      <c r="F27" s="29"/>
      <c r="G27" s="29"/>
    </row>
    <row r="28" spans="1:7">
      <c r="A28" s="16" t="s">
        <v>440</v>
      </c>
      <c r="B28" s="16"/>
      <c r="C28" s="16"/>
      <c r="D28" s="16"/>
      <c r="E28" s="16"/>
      <c r="F28" s="16"/>
      <c r="G28" s="16"/>
    </row>
    <row r="29" spans="1:1">
      <c r="A29" s="17"/>
    </row>
    <row r="30" spans="1:1">
      <c r="A30" s="17"/>
    </row>
    <row r="31" spans="1:7">
      <c r="A31" s="16" t="s">
        <v>441</v>
      </c>
      <c r="B31" s="16"/>
      <c r="C31" s="16"/>
      <c r="D31" s="16"/>
      <c r="E31" s="16"/>
      <c r="F31" s="16"/>
      <c r="G31" s="16"/>
    </row>
    <row r="32" spans="1:1">
      <c r="A32" s="17"/>
    </row>
    <row r="33" ht="27" customHeight="1" spans="1:7">
      <c r="A33" s="30" t="s">
        <v>442</v>
      </c>
      <c r="B33" s="30"/>
      <c r="C33" s="30"/>
      <c r="D33" s="30"/>
      <c r="E33" s="30"/>
      <c r="F33" s="30"/>
      <c r="G33" s="30"/>
    </row>
  </sheetData>
  <mergeCells count="49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E14:G14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A28:G28"/>
    <mergeCell ref="A31:G31"/>
    <mergeCell ref="A33:G33"/>
    <mergeCell ref="A14:A15"/>
    <mergeCell ref="A23:A24"/>
    <mergeCell ref="A25:A26"/>
    <mergeCell ref="B23:B24"/>
    <mergeCell ref="B25:B26"/>
    <mergeCell ref="B14:C15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B12" sqref="B12"/>
    </sheetView>
  </sheetViews>
  <sheetFormatPr defaultColWidth="9" defaultRowHeight="13.5" outlineLevelCol="3"/>
  <cols>
    <col min="1" max="1" width="8.25" style="3" customWidth="1"/>
    <col min="2" max="2" width="33.375" style="3" customWidth="1"/>
    <col min="3" max="3" width="20.2166666666667" style="3" customWidth="1"/>
    <col min="4" max="4" width="17.75" style="3" customWidth="1"/>
    <col min="5" max="5" width="20.125" style="3" customWidth="1"/>
    <col min="6" max="16384" width="9" style="3"/>
  </cols>
  <sheetData>
    <row r="1" ht="63" customHeight="1" spans="1:4">
      <c r="A1" s="4" t="s">
        <v>443</v>
      </c>
      <c r="B1" s="5"/>
      <c r="C1" s="5"/>
      <c r="D1" s="5"/>
    </row>
    <row r="2" ht="63" customHeight="1" spans="1:4">
      <c r="A2" s="6" t="s">
        <v>1</v>
      </c>
      <c r="B2" s="6" t="s">
        <v>343</v>
      </c>
      <c r="C2" s="6" t="s">
        <v>444</v>
      </c>
      <c r="D2" s="6" t="s">
        <v>374</v>
      </c>
    </row>
    <row r="3" ht="63" customHeight="1" spans="1:4">
      <c r="A3" s="6">
        <v>1</v>
      </c>
      <c r="B3" s="7" t="s">
        <v>445</v>
      </c>
      <c r="C3" s="8">
        <f>C4</f>
        <v>277000</v>
      </c>
      <c r="D3" s="9"/>
    </row>
    <row r="4" s="1" customFormat="1" ht="63" customHeight="1" spans="1:4">
      <c r="A4" s="10">
        <v>1.1</v>
      </c>
      <c r="B4" s="11" t="s">
        <v>348</v>
      </c>
      <c r="C4" s="12">
        <v>277000</v>
      </c>
      <c r="D4" s="13"/>
    </row>
    <row r="5" ht="63" customHeight="1" spans="1:4">
      <c r="A5" s="6">
        <v>2</v>
      </c>
      <c r="B5" s="6" t="s">
        <v>446</v>
      </c>
      <c r="C5" s="14">
        <f>C3</f>
        <v>277000</v>
      </c>
      <c r="D5" s="15"/>
    </row>
    <row r="6" s="2" customFormat="1" ht="54" customHeight="1" spans="1:4">
      <c r="A6" s="16" t="s">
        <v>440</v>
      </c>
      <c r="B6" s="16"/>
      <c r="C6" s="16"/>
      <c r="D6" s="16"/>
    </row>
    <row r="7" s="2" customFormat="1" ht="36" customHeight="1" spans="1:4">
      <c r="A7" s="16" t="s">
        <v>441</v>
      </c>
      <c r="B7" s="16"/>
      <c r="C7" s="16"/>
      <c r="D7" s="16"/>
    </row>
    <row r="8" s="2" customFormat="1" ht="36" customHeight="1" spans="1:1">
      <c r="A8" s="17"/>
    </row>
    <row r="9" ht="14.25" spans="1:4">
      <c r="A9" s="18"/>
      <c r="B9" s="18"/>
      <c r="C9" s="18"/>
      <c r="D9" s="18"/>
    </row>
  </sheetData>
  <mergeCells count="3">
    <mergeCell ref="A1:D1"/>
    <mergeCell ref="A6:D6"/>
    <mergeCell ref="A7:D7"/>
  </mergeCells>
  <printOptions horizontalCentered="1"/>
  <pageMargins left="0.700694444444445" right="0.700694444444445" top="0.118055555555556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鱼丸与九二</cp:lastModifiedBy>
  <dcterms:created xsi:type="dcterms:W3CDTF">2009-08-21T07:16:00Z</dcterms:created>
  <cp:lastPrinted>2019-03-25T03:18:00Z</cp:lastPrinted>
  <dcterms:modified xsi:type="dcterms:W3CDTF">2022-09-19T13:00:52Z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