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<sst xmlns="http://schemas.openxmlformats.org/spreadsheetml/2006/main" count="78" uniqueCount="77">
  <si>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</si>
  <si>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</si>
  <si>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</si>
  <si>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</si>
  <si>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</si>
  <si>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</si>
  <si>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</si>
  <si>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</si>
  <si>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</si>
  <si>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</si>
  <si>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</si>
  <si>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</si>
  <si>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</si>
  <si>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</si>
  <si>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</si>
  <si>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</si>
  <si>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</si>
  <si>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</si>
  <si>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</si>
  <si>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</si>
  <si>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</si>
  <si>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</si>
  <si>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</si>
  <si>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</si>
  <si>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</si>
  <si>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</si>
  <si>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</si>
  <si>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</si>
  <si>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</si>
  <si>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</si>
  <si>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</si>
  <si>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派发单及确认单001</t>
  </si>
  <si>
    <t>s1地块东大门市政道路松树移栽（挖出、运输、重新种植）</t>
  </si>
  <si>
    <t>东门市政路灯移除及安装</t>
  </si>
  <si>
    <t>s7地块地块围挡拆除</t>
  </si>
  <si>
    <t>s7地块地块围挡安装</t>
  </si>
  <si>
    <t>东大门提前展示围挡拆除</t>
  </si>
  <si>
    <t>东门区域围墙后围挡重新搭设</t>
  </si>
  <si>
    <t>东门区域围墙后围挡重新搭设（2m）</t>
  </si>
  <si>
    <t>东门区域围墙后围挡重新搭设（4.3m）</t>
  </si>
  <si>
    <t>移栽小苗木</t>
  </si>
  <si>
    <t>派发单及确认单002</t>
  </si>
  <si>
    <t>东大门两侧绿植种植</t>
  </si>
  <si>
    <t>毛娟改为瓜子黄杨</t>
  </si>
  <si>
    <t>红花积木球 w1.5m</t>
  </si>
  <si>
    <t>真金森女贞球 w1.6m</t>
  </si>
  <si>
    <t>回填土</t>
  </si>
  <si>
    <t>二次整理地形</t>
  </si>
  <si>
    <t>派发单及确认单003</t>
  </si>
  <si>
    <t>提升区苗木移栽至s7地块</t>
  </si>
  <si>
    <t>8棵水杉（原约谈时，因水杉成活率不高，未考虑）</t>
  </si>
  <si>
    <t>路沿石拆除</t>
  </si>
  <si>
    <t>路灯拆除</t>
  </si>
  <si>
    <t>LED大屏拆除安装</t>
  </si>
  <si>
    <t>围挡拆除</t>
  </si>
  <si>
    <t>破除银杏树坑8个、
移动营销道旗13个
移动保安岗亭1个
回填银杏树坑8个</t>
  </si>
  <si>
    <t>提升区小苗移植至s7地块</t>
  </si>
  <si>
    <t>派发单及确认单004</t>
  </si>
  <si>
    <t>水杉运费</t>
  </si>
  <si>
    <t>水杉挖出、上车</t>
  </si>
  <si>
    <t>派发单及确认单005</t>
  </si>
  <si>
    <t>产业园移植至s7地块树木种种</t>
  </si>
  <si>
    <t>运费</t>
  </si>
  <si>
    <t>派发单及确认单006</t>
  </si>
  <si>
    <t>95勾机</t>
  </si>
  <si>
    <t>售楼部门口岗亭电源接驳</t>
  </si>
  <si>
    <t>不锈钢扣条</t>
  </si>
  <si>
    <t>售楼部二楼东露台水管</t>
  </si>
  <si>
    <t>售楼部二楼厨房不锈钢篦子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</si>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</sst>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sz val="9"/>
      <color rgb="FF000000"/>
      <name val="微软雅黑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0" borderId="0"/>
  </cellStyleXfs>
  <cellXfs count="5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0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11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11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76" fontId="4" fillId="0" borderId="1" xfId="11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11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176" fontId="9" fillId="0" borderId="0" xfId="11" applyNumberFormat="1" applyFont="1" applyAlignment="1">
      <alignment horizontal="left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176" fontId="10" fillId="0" borderId="0" xfId="11" applyNumberFormat="1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176" fontId="10" fillId="0" borderId="0" xfId="11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workbookViewId="0">
      <selection activeCell="L9" sqref="L9"/>
    </sheetView>
  </sheetViews>
  <sheetFormatPr defaultColWidth="9" defaultRowHeight="13.5"/>
  <cols>
    <col min="1" max="1" width="4.375" style="1" customWidth="1"/>
    <col min="2" max="2" width="11.5" style="1" customWidth="1"/>
    <col min="3" max="3" width="23.75" style="1" customWidth="1"/>
    <col min="4" max="4" width="11" style="1" customWidth="1"/>
    <col min="5" max="5" width="6.5" style="1" customWidth="1"/>
    <col min="6" max="6" width="7.375" style="1" customWidth="1"/>
    <col min="7" max="7" width="6.625" style="2" customWidth="1"/>
    <col min="8" max="9" width="7.125" style="1" customWidth="1"/>
    <col min="10" max="10" width="9.625" style="3" customWidth="1"/>
    <col min="11" max="11" width="11.125" style="1" customWidth="1"/>
    <col min="12" max="12" width="8.5" style="4" customWidth="1"/>
    <col min="13" max="13" width="7.125" style="2" customWidth="1"/>
    <col min="14" max="14" width="8.75" style="1" customWidth="1"/>
    <col min="15" max="15" width="6.5" style="1" customWidth="1"/>
    <col min="16" max="16" width="5.25" style="1" customWidth="1"/>
    <col min="17" max="16384" width="9" style="1"/>
  </cols>
  <sheetData>
    <row r="1" s="1" customFormat="1" ht="30" customHeight="1" spans="1:16">
      <c r="A1" s="5" t="s">
        <v>0</v>
      </c>
      <c r="B1" s="5"/>
      <c r="C1" s="6"/>
      <c r="D1" s="6"/>
      <c r="E1" s="6"/>
      <c r="F1" s="6"/>
      <c r="G1" s="7"/>
      <c r="H1" s="6"/>
      <c r="I1" s="6"/>
      <c r="J1" s="37"/>
      <c r="K1" s="6"/>
      <c r="L1" s="38"/>
      <c r="M1" s="7"/>
      <c r="N1" s="6"/>
      <c r="O1" s="6"/>
      <c r="P1" s="6"/>
    </row>
    <row r="2" s="1" customFormat="1" ht="18.95" customHeight="1" spans="1:16">
      <c r="A2" s="8" t="s">
        <v>1</v>
      </c>
      <c r="B2" s="9" t="s">
        <v>2</v>
      </c>
      <c r="C2" s="10"/>
      <c r="D2" s="8" t="s">
        <v>3</v>
      </c>
      <c r="E2" s="8" t="s">
        <v>4</v>
      </c>
      <c r="F2" s="8" t="s">
        <v>5</v>
      </c>
      <c r="G2" s="11" t="s">
        <v>6</v>
      </c>
      <c r="H2" s="8"/>
      <c r="I2" s="8" t="s">
        <v>7</v>
      </c>
      <c r="J2" s="39"/>
      <c r="K2" s="8"/>
      <c r="L2" s="40" t="s">
        <v>8</v>
      </c>
      <c r="M2" s="11"/>
      <c r="N2" s="8" t="s">
        <v>9</v>
      </c>
      <c r="O2" s="8" t="s">
        <v>10</v>
      </c>
      <c r="P2" s="8" t="s">
        <v>11</v>
      </c>
    </row>
    <row r="3" s="1" customFormat="1" ht="28" customHeight="1" spans="1:16">
      <c r="A3" s="8"/>
      <c r="B3" s="12"/>
      <c r="C3" s="13"/>
      <c r="D3" s="8"/>
      <c r="E3" s="8"/>
      <c r="F3" s="8"/>
      <c r="G3" s="11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40" t="s">
        <v>17</v>
      </c>
      <c r="M3" s="11" t="s">
        <v>18</v>
      </c>
      <c r="N3" s="8"/>
      <c r="O3" s="8"/>
      <c r="P3" s="8"/>
    </row>
    <row r="4" s="1" customFormat="1" ht="36" customHeight="1" spans="1:16">
      <c r="A4" s="14"/>
      <c r="B4" s="14"/>
      <c r="C4" s="14"/>
      <c r="D4" s="15" t="s">
        <v>19</v>
      </c>
      <c r="E4" s="16" t="s">
        <v>20</v>
      </c>
      <c r="F4" s="16" t="s">
        <v>20</v>
      </c>
      <c r="G4" s="17" t="s">
        <v>21</v>
      </c>
      <c r="H4" s="18" t="s">
        <v>22</v>
      </c>
      <c r="I4" s="17" t="s">
        <v>23</v>
      </c>
      <c r="J4" s="41" t="s">
        <v>24</v>
      </c>
      <c r="K4" s="18" t="s">
        <v>25</v>
      </c>
      <c r="L4" s="42" t="s">
        <v>26</v>
      </c>
      <c r="M4" s="43" t="s">
        <v>27</v>
      </c>
      <c r="N4" s="18" t="s">
        <v>28</v>
      </c>
      <c r="O4" s="18" t="s">
        <v>29</v>
      </c>
      <c r="P4" s="44" t="s">
        <v>30</v>
      </c>
    </row>
    <row r="5" s="1" customFormat="1" ht="29" customHeight="1" spans="1:16">
      <c r="A5" s="19">
        <v>1</v>
      </c>
      <c r="B5" s="19" t="s">
        <v>31</v>
      </c>
      <c r="C5" s="19" t="s">
        <v>32</v>
      </c>
      <c r="D5" s="15">
        <v>1800</v>
      </c>
      <c r="E5" s="16"/>
      <c r="F5" s="16"/>
      <c r="G5" s="17"/>
      <c r="H5" s="18"/>
      <c r="I5" s="17"/>
      <c r="J5" s="41">
        <v>0.8</v>
      </c>
      <c r="K5" s="18">
        <f>J5*D5</f>
        <v>1440</v>
      </c>
      <c r="L5" s="42"/>
      <c r="M5" s="43"/>
      <c r="N5" s="18"/>
      <c r="O5" s="18"/>
      <c r="P5" s="44"/>
    </row>
    <row r="6" s="1" customFormat="1" ht="24" customHeight="1" spans="1:16">
      <c r="A6" s="19"/>
      <c r="B6" s="19"/>
      <c r="C6" s="19" t="s">
        <v>33</v>
      </c>
      <c r="D6" s="15">
        <v>1800</v>
      </c>
      <c r="E6" s="16"/>
      <c r="F6" s="16"/>
      <c r="G6" s="17"/>
      <c r="H6" s="18"/>
      <c r="I6" s="17"/>
      <c r="J6" s="41">
        <v>0.95</v>
      </c>
      <c r="K6" s="18">
        <f t="shared" ref="K6:K37" si="0">J6*D6</f>
        <v>1710</v>
      </c>
      <c r="L6" s="42"/>
      <c r="M6" s="43"/>
      <c r="N6" s="18"/>
      <c r="O6" s="18"/>
      <c r="P6" s="44"/>
    </row>
    <row r="7" s="1" customFormat="1" ht="24" customHeight="1" spans="1:16">
      <c r="A7" s="19"/>
      <c r="B7" s="19"/>
      <c r="C7" s="19" t="s">
        <v>34</v>
      </c>
      <c r="D7" s="15">
        <v>6160</v>
      </c>
      <c r="E7" s="16"/>
      <c r="F7" s="16"/>
      <c r="G7" s="17"/>
      <c r="H7" s="18"/>
      <c r="I7" s="17"/>
      <c r="J7" s="41">
        <v>0.95</v>
      </c>
      <c r="K7" s="18">
        <f t="shared" si="0"/>
        <v>5852</v>
      </c>
      <c r="L7" s="42"/>
      <c r="M7" s="43"/>
      <c r="N7" s="18"/>
      <c r="O7" s="18"/>
      <c r="P7" s="44"/>
    </row>
    <row r="8" s="1" customFormat="1" ht="24" customHeight="1" spans="1:16">
      <c r="A8" s="19"/>
      <c r="B8" s="19"/>
      <c r="C8" s="19" t="s">
        <v>35</v>
      </c>
      <c r="D8" s="15">
        <v>7224</v>
      </c>
      <c r="E8" s="16"/>
      <c r="F8" s="16"/>
      <c r="G8" s="17"/>
      <c r="H8" s="18"/>
      <c r="I8" s="17"/>
      <c r="J8" s="41">
        <v>0.95</v>
      </c>
      <c r="K8" s="18">
        <f t="shared" si="0"/>
        <v>6862.8</v>
      </c>
      <c r="L8" s="42"/>
      <c r="M8" s="43"/>
      <c r="N8" s="18"/>
      <c r="O8" s="18"/>
      <c r="P8" s="44"/>
    </row>
    <row r="9" s="1" customFormat="1" ht="24" customHeight="1" spans="1:16">
      <c r="A9" s="19"/>
      <c r="B9" s="19"/>
      <c r="C9" s="19" t="s">
        <v>36</v>
      </c>
      <c r="D9" s="15">
        <v>1817.5</v>
      </c>
      <c r="E9" s="16"/>
      <c r="F9" s="16"/>
      <c r="G9" s="17"/>
      <c r="H9" s="18"/>
      <c r="I9" s="17"/>
      <c r="J9" s="41">
        <v>0.95</v>
      </c>
      <c r="K9" s="18">
        <f t="shared" si="0"/>
        <v>1726.625</v>
      </c>
      <c r="L9" s="42"/>
      <c r="M9" s="43"/>
      <c r="N9" s="18"/>
      <c r="O9" s="18"/>
      <c r="P9" s="44"/>
    </row>
    <row r="10" s="1" customFormat="1" ht="24" customHeight="1" spans="1:16">
      <c r="A10" s="19"/>
      <c r="B10" s="19"/>
      <c r="C10" s="20" t="s">
        <v>37</v>
      </c>
      <c r="D10" s="15">
        <v>776.4</v>
      </c>
      <c r="E10" s="16"/>
      <c r="F10" s="16"/>
      <c r="G10" s="17"/>
      <c r="H10" s="18"/>
      <c r="I10" s="17"/>
      <c r="J10" s="41">
        <v>0.95</v>
      </c>
      <c r="K10" s="18">
        <f t="shared" si="0"/>
        <v>737.58</v>
      </c>
      <c r="L10" s="42"/>
      <c r="M10" s="43"/>
      <c r="N10" s="18"/>
      <c r="O10" s="18"/>
      <c r="P10" s="44"/>
    </row>
    <row r="11" s="1" customFormat="1" ht="24" customHeight="1" spans="1:16">
      <c r="A11" s="19"/>
      <c r="B11" s="19"/>
      <c r="C11" s="20" t="s">
        <v>38</v>
      </c>
      <c r="D11" s="15">
        <v>246</v>
      </c>
      <c r="E11" s="16"/>
      <c r="F11" s="16"/>
      <c r="G11" s="17"/>
      <c r="H11" s="18"/>
      <c r="I11" s="17"/>
      <c r="J11" s="41">
        <v>0.95</v>
      </c>
      <c r="K11" s="18">
        <f t="shared" si="0"/>
        <v>233.7</v>
      </c>
      <c r="L11" s="42"/>
      <c r="M11" s="43"/>
      <c r="N11" s="18"/>
      <c r="O11" s="18"/>
      <c r="P11" s="44"/>
    </row>
    <row r="12" s="1" customFormat="1" ht="24" customHeight="1" spans="1:16">
      <c r="A12" s="19"/>
      <c r="B12" s="19"/>
      <c r="C12" s="20" t="s">
        <v>39</v>
      </c>
      <c r="D12" s="15">
        <v>634.68</v>
      </c>
      <c r="E12" s="16"/>
      <c r="F12" s="16"/>
      <c r="G12" s="17"/>
      <c r="H12" s="18"/>
      <c r="I12" s="17"/>
      <c r="J12" s="41">
        <v>0.95</v>
      </c>
      <c r="K12" s="18">
        <f t="shared" si="0"/>
        <v>602.946</v>
      </c>
      <c r="L12" s="42"/>
      <c r="M12" s="43"/>
      <c r="N12" s="18"/>
      <c r="O12" s="18"/>
      <c r="P12" s="44"/>
    </row>
    <row r="13" s="1" customFormat="1" ht="15" customHeight="1" spans="1:16">
      <c r="A13" s="19"/>
      <c r="B13" s="19"/>
      <c r="C13" s="19" t="s">
        <v>40</v>
      </c>
      <c r="D13" s="15">
        <v>1750</v>
      </c>
      <c r="E13" s="16"/>
      <c r="F13" s="16"/>
      <c r="G13" s="17"/>
      <c r="H13" s="18"/>
      <c r="I13" s="17"/>
      <c r="J13" s="41">
        <v>0.8</v>
      </c>
      <c r="K13" s="18">
        <f t="shared" si="0"/>
        <v>1400</v>
      </c>
      <c r="L13" s="42"/>
      <c r="M13" s="43"/>
      <c r="N13" s="18"/>
      <c r="O13" s="18"/>
      <c r="P13" s="44"/>
    </row>
    <row r="14" s="1" customFormat="1" ht="14.25" spans="1:16">
      <c r="A14" s="21">
        <v>2</v>
      </c>
      <c r="B14" s="21" t="s">
        <v>41</v>
      </c>
      <c r="C14" s="19" t="s">
        <v>42</v>
      </c>
      <c r="D14" s="15">
        <v>103000</v>
      </c>
      <c r="E14" s="16"/>
      <c r="F14" s="16"/>
      <c r="G14" s="17"/>
      <c r="H14" s="18"/>
      <c r="I14" s="17"/>
      <c r="J14" s="41">
        <v>0.8</v>
      </c>
      <c r="K14" s="18">
        <f t="shared" si="0"/>
        <v>82400</v>
      </c>
      <c r="L14" s="42"/>
      <c r="M14" s="43"/>
      <c r="N14" s="18"/>
      <c r="O14" s="18"/>
      <c r="P14" s="44"/>
    </row>
    <row r="15" s="1" customFormat="1" ht="14.25" spans="1:16">
      <c r="A15" s="22"/>
      <c r="B15" s="22"/>
      <c r="C15" s="19" t="s">
        <v>43</v>
      </c>
      <c r="D15" s="15">
        <v>-1060</v>
      </c>
      <c r="E15" s="16"/>
      <c r="F15" s="16"/>
      <c r="G15" s="17"/>
      <c r="H15" s="18"/>
      <c r="I15" s="17"/>
      <c r="J15" s="41">
        <v>0.8</v>
      </c>
      <c r="K15" s="18">
        <f t="shared" si="0"/>
        <v>-848</v>
      </c>
      <c r="L15" s="42"/>
      <c r="M15" s="43"/>
      <c r="N15" s="18"/>
      <c r="O15" s="18"/>
      <c r="P15" s="44"/>
    </row>
    <row r="16" s="1" customFormat="1" ht="14.25" spans="1:16">
      <c r="A16" s="22"/>
      <c r="B16" s="22"/>
      <c r="C16" s="19" t="s">
        <v>44</v>
      </c>
      <c r="D16" s="15">
        <v>-130.5</v>
      </c>
      <c r="E16" s="16"/>
      <c r="F16" s="16"/>
      <c r="G16" s="17"/>
      <c r="H16" s="18"/>
      <c r="I16" s="17"/>
      <c r="J16" s="41">
        <v>0.8</v>
      </c>
      <c r="K16" s="18">
        <f t="shared" si="0"/>
        <v>-104.4</v>
      </c>
      <c r="L16" s="42"/>
      <c r="M16" s="43"/>
      <c r="N16" s="18"/>
      <c r="O16" s="18"/>
      <c r="P16" s="44"/>
    </row>
    <row r="17" s="1" customFormat="1" ht="24" customHeight="1" spans="1:16">
      <c r="A17" s="22"/>
      <c r="B17" s="22"/>
      <c r="C17" s="19" t="s">
        <v>45</v>
      </c>
      <c r="D17" s="15">
        <v>-249</v>
      </c>
      <c r="E17" s="16"/>
      <c r="F17" s="16"/>
      <c r="G17" s="17"/>
      <c r="H17" s="18"/>
      <c r="I17" s="17"/>
      <c r="J17" s="41">
        <v>0.8</v>
      </c>
      <c r="K17" s="18">
        <f t="shared" si="0"/>
        <v>-199.2</v>
      </c>
      <c r="L17" s="42"/>
      <c r="M17" s="43"/>
      <c r="N17" s="18"/>
      <c r="O17" s="18"/>
      <c r="P17" s="44"/>
    </row>
    <row r="18" s="1" customFormat="1" ht="18" customHeight="1" spans="1:16">
      <c r="A18" s="22"/>
      <c r="B18" s="22"/>
      <c r="C18" s="19" t="s">
        <v>46</v>
      </c>
      <c r="D18" s="15">
        <v>630.5376</v>
      </c>
      <c r="E18" s="16"/>
      <c r="F18" s="16"/>
      <c r="G18" s="17"/>
      <c r="H18" s="18"/>
      <c r="I18" s="17"/>
      <c r="J18" s="41">
        <v>0.8</v>
      </c>
      <c r="K18" s="18">
        <f t="shared" si="0"/>
        <v>504.43008</v>
      </c>
      <c r="L18" s="42"/>
      <c r="M18" s="43"/>
      <c r="N18" s="18"/>
      <c r="O18" s="18"/>
      <c r="P18" s="44"/>
    </row>
    <row r="19" s="1" customFormat="1" ht="24" customHeight="1" spans="1:16">
      <c r="A19" s="22"/>
      <c r="B19" s="22"/>
      <c r="C19" s="19" t="s">
        <v>47</v>
      </c>
      <c r="D19" s="15">
        <v>200</v>
      </c>
      <c r="E19" s="16"/>
      <c r="F19" s="16"/>
      <c r="G19" s="17"/>
      <c r="H19" s="18"/>
      <c r="I19" s="17"/>
      <c r="J19" s="41">
        <v>0.8</v>
      </c>
      <c r="K19" s="18">
        <f t="shared" si="0"/>
        <v>160</v>
      </c>
      <c r="L19" s="42"/>
      <c r="M19" s="43"/>
      <c r="N19" s="18"/>
      <c r="O19" s="18"/>
      <c r="P19" s="44"/>
    </row>
    <row r="20" s="1" customFormat="1" ht="26" customHeight="1" spans="1:16">
      <c r="A20" s="19">
        <v>3</v>
      </c>
      <c r="B20" s="19" t="s">
        <v>48</v>
      </c>
      <c r="C20" s="19" t="s">
        <v>49</v>
      </c>
      <c r="D20" s="15">
        <v>40000</v>
      </c>
      <c r="E20" s="16"/>
      <c r="F20" s="16"/>
      <c r="G20" s="17"/>
      <c r="H20" s="18"/>
      <c r="I20" s="17"/>
      <c r="J20" s="41">
        <v>0.8</v>
      </c>
      <c r="K20" s="18">
        <f t="shared" si="0"/>
        <v>32000</v>
      </c>
      <c r="L20" s="42"/>
      <c r="M20" s="43"/>
      <c r="N20" s="18"/>
      <c r="O20" s="18"/>
      <c r="P20" s="44"/>
    </row>
    <row r="21" s="1" customFormat="1" ht="24" customHeight="1" spans="1:16">
      <c r="A21" s="19"/>
      <c r="B21" s="19"/>
      <c r="C21" s="19" t="s">
        <v>50</v>
      </c>
      <c r="D21" s="15">
        <v>2400</v>
      </c>
      <c r="E21" s="16"/>
      <c r="F21" s="16"/>
      <c r="G21" s="17"/>
      <c r="H21" s="18"/>
      <c r="I21" s="17"/>
      <c r="J21" s="41">
        <v>0.8</v>
      </c>
      <c r="K21" s="18">
        <f t="shared" si="0"/>
        <v>1920</v>
      </c>
      <c r="L21" s="42"/>
      <c r="M21" s="43"/>
      <c r="N21" s="18"/>
      <c r="O21" s="18"/>
      <c r="P21" s="44"/>
    </row>
    <row r="22" s="1" customFormat="1" ht="18" customHeight="1" spans="1:16">
      <c r="A22" s="19"/>
      <c r="B22" s="19"/>
      <c r="C22" s="19" t="s">
        <v>51</v>
      </c>
      <c r="D22" s="15">
        <v>3045</v>
      </c>
      <c r="E22" s="16"/>
      <c r="F22" s="16"/>
      <c r="G22" s="17"/>
      <c r="H22" s="18"/>
      <c r="I22" s="17"/>
      <c r="J22" s="41">
        <v>0.95</v>
      </c>
      <c r="K22" s="18">
        <f t="shared" si="0"/>
        <v>2892.75</v>
      </c>
      <c r="L22" s="42"/>
      <c r="M22" s="43"/>
      <c r="N22" s="18"/>
      <c r="O22" s="18"/>
      <c r="P22" s="44"/>
    </row>
    <row r="23" s="1" customFormat="1" ht="18" customHeight="1" spans="1:16">
      <c r="A23" s="19"/>
      <c r="B23" s="19"/>
      <c r="C23" s="19" t="s">
        <v>52</v>
      </c>
      <c r="D23" s="15">
        <v>1600</v>
      </c>
      <c r="E23" s="16"/>
      <c r="F23" s="16"/>
      <c r="G23" s="17"/>
      <c r="H23" s="18"/>
      <c r="I23" s="17"/>
      <c r="J23" s="41">
        <v>0.95</v>
      </c>
      <c r="K23" s="18">
        <f t="shared" si="0"/>
        <v>1520</v>
      </c>
      <c r="L23" s="42"/>
      <c r="M23" s="43"/>
      <c r="N23" s="18"/>
      <c r="O23" s="18"/>
      <c r="P23" s="44"/>
    </row>
    <row r="24" s="1" customFormat="1" ht="18" customHeight="1" spans="1:16">
      <c r="A24" s="19"/>
      <c r="B24" s="19"/>
      <c r="C24" s="19" t="s">
        <v>53</v>
      </c>
      <c r="D24" s="15">
        <v>400</v>
      </c>
      <c r="E24" s="16"/>
      <c r="F24" s="16"/>
      <c r="G24" s="17"/>
      <c r="H24" s="18"/>
      <c r="I24" s="17"/>
      <c r="J24" s="41">
        <v>0.95</v>
      </c>
      <c r="K24" s="18">
        <f t="shared" si="0"/>
        <v>380</v>
      </c>
      <c r="L24" s="42"/>
      <c r="M24" s="43"/>
      <c r="N24" s="18"/>
      <c r="O24" s="18"/>
      <c r="P24" s="44"/>
    </row>
    <row r="25" s="1" customFormat="1" ht="18" customHeight="1" spans="1:16">
      <c r="A25" s="19"/>
      <c r="B25" s="19"/>
      <c r="C25" s="19" t="s">
        <v>54</v>
      </c>
      <c r="D25" s="15">
        <v>2232.5</v>
      </c>
      <c r="E25" s="16"/>
      <c r="F25" s="16"/>
      <c r="G25" s="17"/>
      <c r="H25" s="18"/>
      <c r="I25" s="17"/>
      <c r="J25" s="41">
        <v>0.95</v>
      </c>
      <c r="K25" s="18">
        <f t="shared" si="0"/>
        <v>2120.875</v>
      </c>
      <c r="L25" s="42"/>
      <c r="M25" s="43"/>
      <c r="N25" s="18"/>
      <c r="O25" s="18"/>
      <c r="P25" s="44"/>
    </row>
    <row r="26" s="1" customFormat="1" ht="24" customHeight="1" spans="1:16">
      <c r="A26" s="19"/>
      <c r="B26" s="19"/>
      <c r="C26" s="19" t="s">
        <v>55</v>
      </c>
      <c r="D26" s="15">
        <v>1000</v>
      </c>
      <c r="E26" s="16"/>
      <c r="F26" s="16"/>
      <c r="G26" s="17"/>
      <c r="H26" s="18"/>
      <c r="I26" s="17"/>
      <c r="J26" s="41">
        <v>0.95</v>
      </c>
      <c r="K26" s="18">
        <f t="shared" si="0"/>
        <v>950</v>
      </c>
      <c r="L26" s="42"/>
      <c r="M26" s="43"/>
      <c r="N26" s="18"/>
      <c r="O26" s="18"/>
      <c r="P26" s="44"/>
    </row>
    <row r="27" s="1" customFormat="1" ht="24" customHeight="1" spans="1:16">
      <c r="A27" s="19"/>
      <c r="B27" s="19"/>
      <c r="C27" s="19" t="s">
        <v>56</v>
      </c>
      <c r="D27" s="15">
        <v>37549.32</v>
      </c>
      <c r="E27" s="16"/>
      <c r="F27" s="16"/>
      <c r="G27" s="17"/>
      <c r="H27" s="18"/>
      <c r="I27" s="17"/>
      <c r="J27" s="41">
        <v>0.8</v>
      </c>
      <c r="K27" s="18">
        <f t="shared" si="0"/>
        <v>30039.456</v>
      </c>
      <c r="L27" s="42"/>
      <c r="M27" s="43"/>
      <c r="N27" s="18"/>
      <c r="O27" s="18"/>
      <c r="P27" s="44"/>
    </row>
    <row r="28" s="1" customFormat="1" ht="16" customHeight="1" spans="1:16">
      <c r="A28" s="23">
        <v>4</v>
      </c>
      <c r="B28" s="23" t="s">
        <v>57</v>
      </c>
      <c r="C28" s="19" t="s">
        <v>58</v>
      </c>
      <c r="D28" s="15">
        <v>2500</v>
      </c>
      <c r="E28" s="16"/>
      <c r="F28" s="16"/>
      <c r="G28" s="17"/>
      <c r="H28" s="18"/>
      <c r="I28" s="17"/>
      <c r="J28" s="41">
        <v>1</v>
      </c>
      <c r="K28" s="18">
        <f t="shared" si="0"/>
        <v>2500</v>
      </c>
      <c r="L28" s="42"/>
      <c r="M28" s="43"/>
      <c r="N28" s="18"/>
      <c r="O28" s="18"/>
      <c r="P28" s="44"/>
    </row>
    <row r="29" s="1" customFormat="1" ht="18" customHeight="1" spans="1:16">
      <c r="A29" s="24"/>
      <c r="B29" s="24"/>
      <c r="C29" s="19" t="s">
        <v>59</v>
      </c>
      <c r="D29" s="15">
        <v>3000</v>
      </c>
      <c r="E29" s="16"/>
      <c r="F29" s="16"/>
      <c r="G29" s="17"/>
      <c r="H29" s="18"/>
      <c r="I29" s="17"/>
      <c r="J29" s="41">
        <v>0.95</v>
      </c>
      <c r="K29" s="18">
        <f t="shared" si="0"/>
        <v>2850</v>
      </c>
      <c r="L29" s="42"/>
      <c r="M29" s="43"/>
      <c r="N29" s="18"/>
      <c r="O29" s="18"/>
      <c r="P29" s="44"/>
    </row>
    <row r="30" s="1" customFormat="1" ht="24" customHeight="1" spans="1:16">
      <c r="A30" s="25">
        <v>5</v>
      </c>
      <c r="B30" s="25" t="s">
        <v>60</v>
      </c>
      <c r="C30" s="19" t="s">
        <v>61</v>
      </c>
      <c r="D30" s="15">
        <v>26000</v>
      </c>
      <c r="E30" s="16"/>
      <c r="F30" s="16"/>
      <c r="G30" s="17"/>
      <c r="H30" s="18"/>
      <c r="I30" s="17"/>
      <c r="J30" s="41">
        <v>0.8</v>
      </c>
      <c r="K30" s="18">
        <f t="shared" si="0"/>
        <v>20800</v>
      </c>
      <c r="L30" s="42"/>
      <c r="M30" s="43"/>
      <c r="N30" s="18"/>
      <c r="O30" s="18"/>
      <c r="P30" s="44"/>
    </row>
    <row r="31" s="1" customFormat="1" ht="24" customHeight="1" spans="1:16">
      <c r="A31" s="25"/>
      <c r="B31" s="25"/>
      <c r="C31" s="19" t="s">
        <v>62</v>
      </c>
      <c r="D31" s="15">
        <v>25000</v>
      </c>
      <c r="E31" s="16"/>
      <c r="F31" s="16"/>
      <c r="G31" s="17"/>
      <c r="H31" s="18"/>
      <c r="I31" s="17"/>
      <c r="J31" s="41">
        <v>1</v>
      </c>
      <c r="K31" s="18">
        <f t="shared" si="0"/>
        <v>25000</v>
      </c>
      <c r="L31" s="42"/>
      <c r="M31" s="43"/>
      <c r="N31" s="18"/>
      <c r="O31" s="18"/>
      <c r="P31" s="44"/>
    </row>
    <row r="32" s="1" customFormat="1" ht="24" customHeight="1" spans="1:16">
      <c r="A32" s="21">
        <v>6</v>
      </c>
      <c r="B32" s="21" t="s">
        <v>63</v>
      </c>
      <c r="C32" s="19" t="s">
        <v>64</v>
      </c>
      <c r="D32" s="15">
        <v>300</v>
      </c>
      <c r="E32" s="16"/>
      <c r="F32" s="16"/>
      <c r="G32" s="17"/>
      <c r="H32" s="18"/>
      <c r="I32" s="17"/>
      <c r="J32" s="41">
        <v>0.95</v>
      </c>
      <c r="K32" s="18">
        <f t="shared" si="0"/>
        <v>285</v>
      </c>
      <c r="L32" s="42"/>
      <c r="M32" s="43"/>
      <c r="N32" s="18"/>
      <c r="O32" s="18"/>
      <c r="P32" s="44"/>
    </row>
    <row r="33" s="1" customFormat="1" ht="19" customHeight="1" spans="1:16">
      <c r="A33" s="22"/>
      <c r="B33" s="22"/>
      <c r="C33" s="21" t="s">
        <v>65</v>
      </c>
      <c r="D33" s="15">
        <v>180</v>
      </c>
      <c r="E33" s="16"/>
      <c r="F33" s="16"/>
      <c r="G33" s="17"/>
      <c r="H33" s="18"/>
      <c r="I33" s="17"/>
      <c r="J33" s="41">
        <v>0.95</v>
      </c>
      <c r="K33" s="18">
        <f t="shared" si="0"/>
        <v>171</v>
      </c>
      <c r="L33" s="42"/>
      <c r="M33" s="43"/>
      <c r="N33" s="18"/>
      <c r="O33" s="18"/>
      <c r="P33" s="44"/>
    </row>
    <row r="34" s="1" customFormat="1" ht="17" customHeight="1" spans="1:16">
      <c r="A34" s="22"/>
      <c r="B34" s="22"/>
      <c r="C34" s="26"/>
      <c r="D34" s="15">
        <v>300</v>
      </c>
      <c r="E34" s="16"/>
      <c r="F34" s="16"/>
      <c r="G34" s="17"/>
      <c r="H34" s="18"/>
      <c r="I34" s="17"/>
      <c r="J34" s="41">
        <v>0.95</v>
      </c>
      <c r="K34" s="18">
        <f t="shared" si="0"/>
        <v>285</v>
      </c>
      <c r="L34" s="42"/>
      <c r="M34" s="43"/>
      <c r="N34" s="18"/>
      <c r="O34" s="18"/>
      <c r="P34" s="44"/>
    </row>
    <row r="35" s="1" customFormat="1" ht="24" customHeight="1" spans="1:16">
      <c r="A35" s="22"/>
      <c r="B35" s="22"/>
      <c r="C35" s="19" t="s">
        <v>66</v>
      </c>
      <c r="D35" s="15">
        <v>120</v>
      </c>
      <c r="E35" s="16"/>
      <c r="F35" s="16"/>
      <c r="G35" s="17"/>
      <c r="H35" s="18"/>
      <c r="I35" s="17"/>
      <c r="J35" s="41">
        <v>0.95</v>
      </c>
      <c r="K35" s="18">
        <f t="shared" si="0"/>
        <v>114</v>
      </c>
      <c r="L35" s="42"/>
      <c r="M35" s="43"/>
      <c r="N35" s="18"/>
      <c r="O35" s="18"/>
      <c r="P35" s="44"/>
    </row>
    <row r="36" s="1" customFormat="1" ht="24" customHeight="1" spans="1:16">
      <c r="A36" s="22"/>
      <c r="B36" s="22"/>
      <c r="C36" s="19" t="s">
        <v>67</v>
      </c>
      <c r="D36" s="15">
        <v>180</v>
      </c>
      <c r="E36" s="16"/>
      <c r="F36" s="16"/>
      <c r="G36" s="17"/>
      <c r="H36" s="18"/>
      <c r="I36" s="17"/>
      <c r="J36" s="41">
        <v>0.95</v>
      </c>
      <c r="K36" s="18">
        <f t="shared" si="0"/>
        <v>171</v>
      </c>
      <c r="L36" s="42"/>
      <c r="M36" s="43"/>
      <c r="N36" s="18"/>
      <c r="O36" s="18"/>
      <c r="P36" s="44"/>
    </row>
    <row r="37" s="1" customFormat="1" ht="24" customHeight="1" spans="1:16">
      <c r="A37" s="26"/>
      <c r="B37" s="26"/>
      <c r="C37" s="19" t="s">
        <v>68</v>
      </c>
      <c r="D37" s="15">
        <v>360</v>
      </c>
      <c r="E37" s="16"/>
      <c r="F37" s="16"/>
      <c r="G37" s="17"/>
      <c r="H37" s="18"/>
      <c r="I37" s="17"/>
      <c r="J37" s="41">
        <v>0.95</v>
      </c>
      <c r="K37" s="18">
        <f t="shared" si="0"/>
        <v>342</v>
      </c>
      <c r="L37" s="42"/>
      <c r="M37" s="43"/>
      <c r="N37" s="18"/>
      <c r="O37" s="18"/>
      <c r="P37" s="44"/>
    </row>
    <row r="38" s="1" customFormat="1" ht="21" customHeight="1" spans="1:16">
      <c r="A38" s="14"/>
      <c r="B38" s="19"/>
      <c r="C38" s="14"/>
      <c r="D38" s="15">
        <v>270766.4376</v>
      </c>
      <c r="E38" s="16"/>
      <c r="F38" s="16"/>
      <c r="G38" s="17"/>
      <c r="H38" s="18"/>
      <c r="I38" s="17"/>
      <c r="J38" s="41"/>
      <c r="K38" s="18">
        <f>SUM(K5:K37)</f>
        <v>226819.56208</v>
      </c>
      <c r="L38" s="42"/>
      <c r="M38" s="43"/>
      <c r="N38" s="18"/>
      <c r="O38" s="18"/>
      <c r="P38" s="44"/>
    </row>
    <row r="39" s="1" customFormat="1" ht="21" customHeight="1" spans="1:16">
      <c r="A39" s="14"/>
      <c r="B39" s="19"/>
      <c r="C39" s="14"/>
      <c r="D39" s="15">
        <v>270700</v>
      </c>
      <c r="E39" s="16"/>
      <c r="F39" s="16"/>
      <c r="G39" s="17"/>
      <c r="H39" s="18"/>
      <c r="I39" s="17"/>
      <c r="J39" s="45">
        <f>D39/D38</f>
        <v>0.999754631332491</v>
      </c>
      <c r="K39" s="18">
        <f>K38*J39</f>
        <v>226763.907666287</v>
      </c>
      <c r="L39" s="42"/>
      <c r="M39" s="43"/>
      <c r="N39" s="46" t="s">
        <v>69</v>
      </c>
      <c r="O39" s="46" t="s">
        <v>70</v>
      </c>
      <c r="P39" s="44"/>
    </row>
    <row r="40" s="1" customFormat="1" ht="21" customHeight="1" spans="1:16">
      <c r="A40" s="27"/>
      <c r="B40" s="27"/>
      <c r="C40" s="27" t="s">
        <v>71</v>
      </c>
      <c r="D40" s="27"/>
      <c r="E40" s="27"/>
      <c r="F40" s="27"/>
      <c r="G40" s="28"/>
      <c r="H40" s="29"/>
      <c r="I40" s="29"/>
      <c r="J40" s="47"/>
      <c r="K40" s="46">
        <v>226000</v>
      </c>
      <c r="L40" s="48"/>
      <c r="M40" s="49"/>
      <c r="N40" s="29"/>
      <c r="O40" s="29"/>
      <c r="P40" s="50" t="s">
        <v>72</v>
      </c>
    </row>
    <row r="41" s="1" customFormat="1" ht="24.95" customHeight="1" spans="1:16">
      <c r="A41" s="30" t="s">
        <v>73</v>
      </c>
      <c r="B41" s="30"/>
      <c r="C41" s="31"/>
      <c r="D41" s="31"/>
      <c r="E41" s="31"/>
      <c r="F41" s="31"/>
      <c r="G41" s="32"/>
      <c r="H41" s="31"/>
      <c r="I41" s="31"/>
      <c r="J41" s="51"/>
      <c r="K41" s="31"/>
      <c r="L41" s="52"/>
      <c r="M41" s="32"/>
      <c r="N41" s="31"/>
      <c r="O41" s="31"/>
      <c r="P41" s="31"/>
    </row>
    <row r="42" s="1" customFormat="1" ht="24.95" customHeight="1" spans="1:16">
      <c r="A42" s="30" t="s">
        <v>74</v>
      </c>
      <c r="B42" s="30"/>
      <c r="C42" s="31"/>
      <c r="D42" s="31"/>
      <c r="E42" s="31"/>
      <c r="F42" s="31"/>
      <c r="G42" s="31"/>
      <c r="H42" s="31"/>
      <c r="I42" s="31"/>
      <c r="J42" s="51"/>
      <c r="K42" s="31"/>
      <c r="L42" s="31"/>
      <c r="M42" s="31"/>
      <c r="N42" s="31"/>
      <c r="O42" s="31"/>
      <c r="P42" s="31"/>
    </row>
    <row r="43" s="1" customFormat="1" ht="26.25" customHeight="1" spans="1:16">
      <c r="A43" s="33"/>
      <c r="B43" s="33"/>
      <c r="C43" s="34"/>
      <c r="D43" s="34"/>
      <c r="E43" s="34"/>
      <c r="F43" s="34"/>
      <c r="G43" s="35"/>
      <c r="H43" s="36" t="s">
        <v>75</v>
      </c>
      <c r="I43" s="36"/>
      <c r="J43" s="53"/>
      <c r="K43" s="54"/>
      <c r="L43" s="55"/>
      <c r="M43" s="56" t="s">
        <v>76</v>
      </c>
      <c r="N43" s="57"/>
      <c r="O43" s="34"/>
      <c r="P43" s="34"/>
    </row>
    <row r="44" s="1" customFormat="1" ht="28.5" customHeight="1" spans="1:16">
      <c r="A44" s="33"/>
      <c r="B44" s="33"/>
      <c r="C44" s="34"/>
      <c r="D44" s="34"/>
      <c r="E44" s="34"/>
      <c r="F44" s="34"/>
      <c r="G44" s="35"/>
      <c r="J44" s="3"/>
      <c r="K44" s="34"/>
      <c r="L44" s="58"/>
      <c r="M44" s="35"/>
      <c r="N44" s="34"/>
      <c r="O44" s="34"/>
      <c r="P44" s="34"/>
    </row>
  </sheetData>
  <mergeCells count="31">
    <mergeCell ref="A1:P1"/>
    <mergeCell ref="G2:H2"/>
    <mergeCell ref="I2:K2"/>
    <mergeCell ref="L2:M2"/>
    <mergeCell ref="C40:F40"/>
    <mergeCell ref="A41:P41"/>
    <mergeCell ref="A42:P42"/>
    <mergeCell ref="H43:J43"/>
    <mergeCell ref="K43:L43"/>
    <mergeCell ref="M43:N43"/>
    <mergeCell ref="A2:A3"/>
    <mergeCell ref="A5:A13"/>
    <mergeCell ref="A14:A19"/>
    <mergeCell ref="A20:A27"/>
    <mergeCell ref="A28:A29"/>
    <mergeCell ref="A30:A31"/>
    <mergeCell ref="A32:A37"/>
    <mergeCell ref="B5:B13"/>
    <mergeCell ref="B14:B19"/>
    <mergeCell ref="B20:B27"/>
    <mergeCell ref="B28:B29"/>
    <mergeCell ref="B30:B31"/>
    <mergeCell ref="B32:B37"/>
    <mergeCell ref="C33:C34"/>
    <mergeCell ref="D2:D3"/>
    <mergeCell ref="E2:E3"/>
    <mergeCell ref="F2:F3"/>
    <mergeCell ref="N2:N3"/>
    <mergeCell ref="O2:O3"/>
    <mergeCell ref="P2:P3"/>
    <mergeCell ref="B2:C3"/>
  </mergeCells>
  <pageMargins left="0.357638888888889" right="0.357638888888889" top="0.802777777777778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2022-12-16T00:53:21Z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