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 activeTab="1"/>
  </bookViews>
  <sheets>
    <sheet name="2资料存档目录" sheetId="1" r:id="rId1"/>
    <sheet name="3工程结算汇总表" sheetId="3" r:id="rId2"/>
    <sheet name="明细汇总表" sheetId="6" r:id="rId3"/>
  </sheets>
  <definedNames>
    <definedName name="_xlnm.Print_Area" localSheetId="0">'2资料存档目录'!$A$1:$F$12</definedName>
    <definedName name="_xlnm.Print_Area" localSheetId="1">'3工程结算汇总表'!$A$1:$H$33</definedName>
  </definedNames>
  <calcPr calcId="144525"/>
</workbook>
</file>

<file path=xl/sharedStrings.xml><?xml version="1.0" encoding="utf-8"?>
<sst xmlns="http://schemas.openxmlformats.org/spreadsheetml/2006/main" count="108" uniqueCount="84">
  <si>
    <t>宜阳山水文苑项目前期物业服务合同结算资料存档目录</t>
  </si>
  <si>
    <t>序号</t>
  </si>
  <si>
    <t>名称</t>
  </si>
  <si>
    <t>份/页</t>
  </si>
  <si>
    <t>页码</t>
  </si>
  <si>
    <t>原件/复印件</t>
  </si>
  <si>
    <t>备注</t>
  </si>
  <si>
    <t>开元壹号项目物业服务合同结算审批表</t>
  </si>
  <si>
    <t>1份1页</t>
  </si>
  <si>
    <t>第1页</t>
  </si>
  <si>
    <t>原件</t>
  </si>
  <si>
    <t>资料存档目录</t>
  </si>
  <si>
    <t>第2页</t>
  </si>
  <si>
    <t>结算价汇总表</t>
  </si>
  <si>
    <t>第3页</t>
  </si>
  <si>
    <t>签字版</t>
  </si>
  <si>
    <t>结算价明细汇总表</t>
  </si>
  <si>
    <t>第4页</t>
  </si>
  <si>
    <t>结算通知书</t>
  </si>
  <si>
    <t>第5页</t>
  </si>
  <si>
    <t>复印件</t>
  </si>
  <si>
    <t>结算申请报告</t>
  </si>
  <si>
    <t>第6页</t>
  </si>
  <si>
    <t>授权委托书</t>
  </si>
  <si>
    <t>1份3页</t>
  </si>
  <si>
    <t>第7页-9页</t>
  </si>
  <si>
    <t>物业费的请示单及明细</t>
  </si>
  <si>
    <t>1份12页</t>
  </si>
  <si>
    <t>第10页-21页</t>
  </si>
  <si>
    <t>造价师：</t>
  </si>
  <si>
    <t>日期：</t>
  </si>
  <si>
    <t>开元壹号62#地块一期前期物业服务合同服务费汇总表</t>
  </si>
  <si>
    <t xml:space="preserve">合同编号： KYYH.62-GP-112      合同金额：962617.78元 </t>
  </si>
  <si>
    <t>合同名称：开元壹号62#地块一期前期物业服务合同</t>
  </si>
  <si>
    <t>甲    方：洛阳浩德鑫置地有限公司</t>
  </si>
  <si>
    <t>乙    方：中浩德物业管理有限公司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</si>
  <si>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</si>
  <si>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</si>
  <si>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</si>
  <si>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</si>
  <si>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</si>
  <si>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</si>
  <si>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</si>
  <si>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图纸内结算值（合同内）</t>
  </si>
  <si>
    <t>变更</t>
  </si>
  <si>
    <t>签证</t>
  </si>
  <si>
    <t>罚款单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</si>
  <si>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</si>
  <si>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</si>
  <si>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</si>
  <si>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</si>
  <si>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</si>
  <si>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</si>
  <si>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</si>
  <si>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捌拾叁万玖仟零玖拾伍元玖角捌分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</si>
  <si>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</si>
  <si>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</si>
  <si>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</si>
  <si>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</si>
  <si>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</si>
  <si>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</si>
  <si>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</si>
  <si>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</si>
  <si>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</si>
  <si>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</si>
  <si>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</si>
  <si>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</si>
  <si>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</si>
  <si>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</si>
  <si>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</si>
  <si>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r>
      <rPr>
        <b/>
        <sz val="10.5"/>
        <rFont val="楷体_GB2312"/>
        <charset val="134"/>
      </rPr>
      <t>注：</t>
    </r>
    <r>
      <rPr>
        <sz val="10.5"/>
        <rFont val="楷体_GB2312"/>
        <charset val="134"/>
      </rPr>
      <t>此汇总表以总包结算为例，其它结算根据实际情况参照填写；结算总造价：表示施工总产值，包括甲供、水电费、税金等。</t>
    </r>
  </si>
  <si>
    <t>开元壹号62#地块一期前期物业服务费明细汇总表</t>
  </si>
  <si>
    <t>单位</t>
  </si>
  <si>
    <t>工程量</t>
  </si>
  <si>
    <t>单价
（元/m2）</t>
  </si>
  <si>
    <t>物业上报金额（元）</t>
  </si>
  <si>
    <t>审定金额（元）</t>
  </si>
  <si>
    <t>审减金额（元）</t>
  </si>
  <si>
    <t>前期开办物资</t>
  </si>
  <si>
    <t>51#、52#、53#、56#、57#、幼儿园及地下车库</t>
  </si>
  <si>
    <t>m2</t>
  </si>
  <si>
    <t>毛坯房
开荒费</t>
  </si>
  <si>
    <t>51#、52#、53#、56#、57#</t>
  </si>
  <si>
    <t>验房费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</si>
</sst>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&quot;元&quot;"/>
    <numFmt numFmtId="178" formatCode="[DBNum2][$-804]General"/>
  </numFmts>
  <fonts count="53">
    <font>
      <sz val="12"/>
      <name val="宋体"/>
      <charset val="134"/>
    </font>
    <font>
      <sz val="18"/>
      <color theme="1"/>
      <name val="宋体"/>
      <charset val="134"/>
      <scheme val="minor"/>
    </font>
    <font>
      <sz val="16"/>
      <name val="宋体"/>
      <charset val="134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8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40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41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2" borderId="4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43" applyNumberFormat="0" applyFill="0" applyAlignment="0" applyProtection="0">
      <alignment vertical="center"/>
    </xf>
    <xf numFmtId="0" fontId="32" fillId="0" borderId="4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0" borderId="44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3" fillId="17" borderId="45" applyNumberFormat="0" applyAlignment="0" applyProtection="0">
      <alignment vertical="center"/>
    </xf>
    <xf numFmtId="0" fontId="34" fillId="17" borderId="40" applyNumberFormat="0" applyAlignment="0" applyProtection="0">
      <alignment vertical="center"/>
    </xf>
    <xf numFmtId="0" fontId="35" fillId="18" borderId="46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6" fillId="0" borderId="4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7" fillId="0" borderId="48" applyNumberFormat="0" applyFill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40" fillId="6" borderId="49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0" fillId="6" borderId="49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20" fillId="6" borderId="41" applyNumberFormat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42" fillId="44" borderId="50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3" fillId="0" borderId="51" applyNumberFormat="0" applyFill="0" applyAlignment="0" applyProtection="0">
      <alignment vertical="center"/>
    </xf>
    <xf numFmtId="0" fontId="43" fillId="0" borderId="51" applyNumberFormat="0" applyFill="0" applyAlignment="0" applyProtection="0">
      <alignment vertical="center"/>
    </xf>
    <xf numFmtId="0" fontId="44" fillId="0" borderId="52" applyNumberFormat="0" applyFill="0" applyAlignment="0" applyProtection="0">
      <alignment vertical="center"/>
    </xf>
    <xf numFmtId="0" fontId="44" fillId="0" borderId="52" applyNumberFormat="0" applyFill="0" applyAlignment="0" applyProtection="0">
      <alignment vertical="center"/>
    </xf>
    <xf numFmtId="0" fontId="45" fillId="0" borderId="53" applyNumberFormat="0" applyFill="0" applyAlignment="0" applyProtection="0">
      <alignment vertical="center"/>
    </xf>
    <xf numFmtId="0" fontId="45" fillId="0" borderId="53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0" borderId="54" applyNumberFormat="0" applyFill="0" applyAlignment="0" applyProtection="0">
      <alignment vertical="center"/>
    </xf>
    <xf numFmtId="0" fontId="49" fillId="0" borderId="54" applyNumberFormat="0" applyFill="0" applyAlignment="0" applyProtection="0">
      <alignment vertical="center"/>
    </xf>
    <xf numFmtId="0" fontId="42" fillId="44" borderId="50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55" applyNumberFormat="0" applyFill="0" applyAlignment="0" applyProtection="0">
      <alignment vertical="center"/>
    </xf>
    <xf numFmtId="0" fontId="51" fillId="0" borderId="55" applyNumberFormat="0" applyFill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52" fillId="42" borderId="41" applyNumberFormat="0" applyAlignment="0" applyProtection="0">
      <alignment vertical="center"/>
    </xf>
    <xf numFmtId="0" fontId="52" fillId="42" borderId="41" applyNumberFormat="0" applyAlignment="0" applyProtection="0">
      <alignment vertical="center"/>
    </xf>
    <xf numFmtId="0" fontId="0" fillId="54" borderId="56" applyNumberFormat="0" applyFont="0" applyAlignment="0" applyProtection="0">
      <alignment vertical="center"/>
    </xf>
    <xf numFmtId="0" fontId="0" fillId="54" borderId="56" applyNumberFormat="0" applyFont="0" applyAlignment="0" applyProtection="0">
      <alignment vertical="center"/>
    </xf>
  </cellStyleXfs>
  <cellXfs count="85">
    <xf numFmtId="0" fontId="0" fillId="0" borderId="0" xfId="0">
      <alignment vertical="center"/>
    </xf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justify" vertical="top" wrapText="1"/>
    </xf>
    <xf numFmtId="0" fontId="9" fillId="0" borderId="15" xfId="0" applyFont="1" applyBorder="1" applyAlignment="1">
      <alignment horizontal="justify" vertical="top" wrapText="1"/>
    </xf>
    <xf numFmtId="0" fontId="9" fillId="0" borderId="16" xfId="0" applyFont="1" applyBorder="1" applyAlignment="1">
      <alignment horizontal="justify" vertical="top" wrapText="1"/>
    </xf>
    <xf numFmtId="0" fontId="10" fillId="0" borderId="17" xfId="0" applyFont="1" applyBorder="1" applyAlignment="1">
      <alignment horizontal="justify" vertical="top" wrapText="1"/>
    </xf>
    <xf numFmtId="176" fontId="10" fillId="0" borderId="17" xfId="0" applyNumberFormat="1" applyFont="1" applyBorder="1" applyAlignment="1">
      <alignment horizontal="justify" vertical="top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justify" vertical="top" wrapText="1"/>
    </xf>
    <xf numFmtId="0" fontId="10" fillId="0" borderId="15" xfId="0" applyFont="1" applyBorder="1" applyAlignment="1">
      <alignment horizontal="justify" vertical="top" wrapText="1"/>
    </xf>
    <xf numFmtId="0" fontId="10" fillId="0" borderId="16" xfId="0" applyFont="1" applyBorder="1" applyAlignment="1">
      <alignment horizontal="justify" vertical="top" wrapText="1"/>
    </xf>
    <xf numFmtId="0" fontId="10" fillId="0" borderId="18" xfId="0" applyFont="1" applyBorder="1" applyAlignment="1">
      <alignment horizontal="justify" vertical="top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justify" vertical="top" wrapText="1"/>
    </xf>
    <xf numFmtId="0" fontId="9" fillId="0" borderId="21" xfId="0" applyFont="1" applyBorder="1" applyAlignment="1">
      <alignment horizontal="justify" vertical="top" wrapText="1"/>
    </xf>
    <xf numFmtId="177" fontId="10" fillId="0" borderId="14" xfId="0" applyNumberFormat="1" applyFont="1" applyBorder="1" applyAlignment="1">
      <alignment horizontal="justify" vertical="top" wrapText="1"/>
    </xf>
    <xf numFmtId="177" fontId="10" fillId="0" borderId="15" xfId="0" applyNumberFormat="1" applyFont="1" applyBorder="1" applyAlignment="1">
      <alignment horizontal="justify" vertical="top" wrapText="1"/>
    </xf>
    <xf numFmtId="177" fontId="10" fillId="0" borderId="22" xfId="0" applyNumberFormat="1" applyFont="1" applyBorder="1" applyAlignment="1">
      <alignment horizontal="justify" vertical="top" wrapText="1"/>
    </xf>
    <xf numFmtId="0" fontId="9" fillId="0" borderId="23" xfId="0" applyFont="1" applyBorder="1" applyAlignment="1">
      <alignment horizontal="justify" vertical="top" wrapText="1"/>
    </xf>
    <xf numFmtId="0" fontId="9" fillId="0" borderId="17" xfId="0" applyFont="1" applyBorder="1" applyAlignment="1">
      <alignment horizontal="justify" vertical="top" wrapText="1"/>
    </xf>
    <xf numFmtId="178" fontId="7" fillId="0" borderId="14" xfId="0" applyNumberFormat="1" applyFont="1" applyBorder="1" applyAlignment="1">
      <alignment horizontal="left" vertical="top" wrapText="1"/>
    </xf>
    <xf numFmtId="178" fontId="7" fillId="0" borderId="15" xfId="0" applyNumberFormat="1" applyFont="1" applyBorder="1" applyAlignment="1">
      <alignment horizontal="left" vertical="top" wrapText="1"/>
    </xf>
    <xf numFmtId="178" fontId="7" fillId="0" borderId="22" xfId="0" applyNumberFormat="1" applyFont="1" applyBorder="1" applyAlignment="1">
      <alignment horizontal="left" vertical="top" wrapText="1"/>
    </xf>
    <xf numFmtId="0" fontId="10" fillId="0" borderId="22" xfId="0" applyFont="1" applyBorder="1" applyAlignment="1">
      <alignment horizontal="justify" vertical="top" wrapText="1"/>
    </xf>
    <xf numFmtId="0" fontId="9" fillId="0" borderId="24" xfId="0" applyFont="1" applyBorder="1" applyAlignment="1">
      <alignment horizontal="justify" vertical="top" wrapText="1"/>
    </xf>
    <xf numFmtId="0" fontId="9" fillId="0" borderId="25" xfId="0" applyFont="1" applyBorder="1" applyAlignment="1">
      <alignment horizontal="justify" vertical="top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justify" vertical="top" wrapText="1"/>
    </xf>
    <xf numFmtId="0" fontId="10" fillId="0" borderId="28" xfId="0" applyFont="1" applyBorder="1" applyAlignment="1">
      <alignment horizontal="justify" vertical="top" wrapText="1"/>
    </xf>
    <xf numFmtId="0" fontId="10" fillId="0" borderId="29" xfId="0" applyFont="1" applyBorder="1" applyAlignment="1">
      <alignment horizontal="justify" vertical="top" wrapText="1"/>
    </xf>
    <xf numFmtId="178" fontId="7" fillId="0" borderId="28" xfId="0" applyNumberFormat="1" applyFont="1" applyBorder="1" applyAlignment="1">
      <alignment horizontal="left" vertical="top" wrapText="1"/>
    </xf>
    <xf numFmtId="178" fontId="7" fillId="0" borderId="30" xfId="0" applyNumberFormat="1" applyFont="1" applyBorder="1" applyAlignment="1">
      <alignment horizontal="left" vertical="top" wrapText="1"/>
    </xf>
    <xf numFmtId="178" fontId="7" fillId="0" borderId="31" xfId="0" applyNumberFormat="1" applyFont="1" applyBorder="1" applyAlignment="1">
      <alignment horizontal="left" vertical="top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 wrapText="1"/>
    </xf>
    <xf numFmtId="0" fontId="1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176" fontId="13" fillId="0" borderId="2" xfId="0" applyNumberFormat="1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36" xfId="0" applyFont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0" fillId="0" borderId="35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</cellXfs>
  <cellStyles count="138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20% - 强调文字颜色 3 2 2" xfId="11"/>
    <cellStyle name="60% - 强调文字颜色 3" xfId="12" builtinId="40"/>
    <cellStyle name="超链接" xfId="13" builtinId="8"/>
    <cellStyle name="40% - 强调文字颜色 1 2 2" xfId="14"/>
    <cellStyle name="百分比" xfId="15" builtinId="5"/>
    <cellStyle name="20% - 强调文字颜色 2 2 2" xfId="16"/>
    <cellStyle name="已访问的超链接" xfId="17" builtinId="9"/>
    <cellStyle name="注释" xfId="18" builtinId="10"/>
    <cellStyle name="标题 4" xfId="19" builtinId="19"/>
    <cellStyle name="解释性文本 2 2" xfId="20"/>
    <cellStyle name="60% - 强调文字颜色 2" xfId="21" builtinId="36"/>
    <cellStyle name="警告文本" xfId="22" builtinId="11"/>
    <cellStyle name="标题" xfId="23" builtinId="15"/>
    <cellStyle name="常规 5 2" xfId="24"/>
    <cellStyle name="60% - 强调文字颜色 2 2 2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40% - 强调文字颜色 4 2" xfId="35"/>
    <cellStyle name="20% - 强调文字颜色 6" xfId="36" builtinId="50"/>
    <cellStyle name="强调文字颜色 2" xfId="37" builtinId="33"/>
    <cellStyle name="链接单元格" xfId="38" builtinId="24"/>
    <cellStyle name="40% - 强调文字颜色 1 2" xfId="39"/>
    <cellStyle name="汇总" xfId="40" builtinId="25"/>
    <cellStyle name="好" xfId="41" builtinId="26"/>
    <cellStyle name="40% - 强调文字颜色 2 2" xfId="42"/>
    <cellStyle name="适中" xfId="43" builtinId="28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输出 2" xfId="49"/>
    <cellStyle name="40% - 强调文字颜色 2" xfId="50" builtinId="35"/>
    <cellStyle name="强调文字颜色 3" xfId="51" builtinId="37"/>
    <cellStyle name="常规 3 2" xfId="52"/>
    <cellStyle name="20% - 强调文字颜色 4 2 2" xfId="53"/>
    <cellStyle name="强调文字颜色 4" xfId="54" builtinId="41"/>
    <cellStyle name="20% - 强调文字颜色 4" xfId="55" builtinId="42"/>
    <cellStyle name="40% - 强调文字颜色 4" xfId="56" builtinId="43"/>
    <cellStyle name="强调文字颜色 5" xfId="57" builtinId="45"/>
    <cellStyle name="40% - 强调文字颜色 5" xfId="58" builtinId="47"/>
    <cellStyle name="60% - 强调文字颜色 5" xfId="59" builtinId="48"/>
    <cellStyle name="强调文字颜色 6" xfId="60" builtinId="49"/>
    <cellStyle name="40% - 强调文字颜色 6" xfId="61" builtinId="51"/>
    <cellStyle name="适中 2" xfId="62"/>
    <cellStyle name="60% - 强调文字颜色 6" xfId="63" builtinId="52"/>
    <cellStyle name="20% - 强调文字颜色 3 2" xfId="64"/>
    <cellStyle name="20% - 强调文字颜色 1 2 2" xfId="65"/>
    <cellStyle name="20% - 强调文字颜色 2 2" xfId="66"/>
    <cellStyle name="输出 2 2" xfId="67"/>
    <cellStyle name="20% - 强调文字颜色 4 2" xfId="68"/>
    <cellStyle name="常规 3" xfId="69"/>
    <cellStyle name="20% - 强调文字颜色 5 2" xfId="70"/>
    <cellStyle name="20% - 强调文字颜色 5 2 2" xfId="71"/>
    <cellStyle name="20% - 强调文字颜色 6 2" xfId="72"/>
    <cellStyle name="20% - 强调文字颜色 6 2 2" xfId="73"/>
    <cellStyle name="40% - 强调文字颜色 2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60% - 强调文字颜色 2 2" xfId="87"/>
    <cellStyle name="常规 5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2" xfId="109"/>
    <cellStyle name="常规 2 2" xfId="110"/>
    <cellStyle name="常规 4" xfId="111"/>
    <cellStyle name="好 2" xfId="112"/>
    <cellStyle name="好 2 2" xfId="113"/>
    <cellStyle name="汇总 2" xfId="114"/>
    <cellStyle name="汇总 2 2" xfId="115"/>
    <cellStyle name="检查单元格 2 2" xfId="116"/>
    <cellStyle name="解释性文本 2" xfId="117"/>
    <cellStyle name="警告文本 2" xfId="118"/>
    <cellStyle name="警告文本 2 2" xfId="119"/>
    <cellStyle name="链接单元格 2" xfId="120"/>
    <cellStyle name="链接单元格 2 2" xfId="121"/>
    <cellStyle name="强调文字颜色 1 2" xfId="122"/>
    <cellStyle name="强调文字颜色 1 2 2" xfId="123"/>
    <cellStyle name="强调文字颜色 2 2" xfId="124"/>
    <cellStyle name="强调文字颜色 2 2 2" xfId="125"/>
    <cellStyle name="强调文字颜色 3 2" xfId="126"/>
    <cellStyle name="强调文字颜色 3 2 2" xfId="127"/>
    <cellStyle name="强调文字颜色 4 2" xfId="128"/>
    <cellStyle name="强调文字颜色 4 2 2" xfId="129"/>
    <cellStyle name="强调文字颜色 5 2" xfId="130"/>
    <cellStyle name="强调文字颜色 5 2 2" xfId="131"/>
    <cellStyle name="强调文字颜色 6 2" xfId="132"/>
    <cellStyle name="强调文字颜色 6 2 2" xfId="133"/>
    <cellStyle name="输入 2" xfId="134"/>
    <cellStyle name="输入 2 2" xfId="135"/>
    <cellStyle name="注释 2" xfId="136"/>
    <cellStyle name="注释 2 2" xfId="1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27"/>
  <sheetViews>
    <sheetView workbookViewId="0">
      <selection activeCell="B9" sqref="B9"/>
    </sheetView>
  </sheetViews>
  <sheetFormatPr defaultColWidth="9" defaultRowHeight="15.6"/>
  <cols>
    <col min="1" max="1" width="5.7" style="66" customWidth="1"/>
    <col min="2" max="2" width="40.6" style="67" customWidth="1"/>
    <col min="3" max="3" width="8.9" style="67" customWidth="1"/>
    <col min="4" max="4" width="12" style="67" customWidth="1"/>
    <col min="5" max="5" width="13.5" style="67" customWidth="1"/>
    <col min="6" max="6" width="11.5" style="68" customWidth="1"/>
    <col min="7" max="12" width="9" style="67"/>
  </cols>
  <sheetData>
    <row r="1" ht="44.25" customHeight="1" spans="1:9">
      <c r="A1" s="69" t="s">
        <v>0</v>
      </c>
      <c r="B1" s="69"/>
      <c r="C1" s="69"/>
      <c r="D1" s="69"/>
      <c r="E1" s="69"/>
      <c r="F1" s="69"/>
      <c r="G1" s="70"/>
      <c r="H1" s="70"/>
      <c r="I1" s="70"/>
    </row>
    <row r="2" ht="30.75" customHeight="1" spans="1:6">
      <c r="A2" s="71" t="s">
        <v>1</v>
      </c>
      <c r="B2" s="72" t="s">
        <v>2</v>
      </c>
      <c r="C2" s="72" t="s">
        <v>3</v>
      </c>
      <c r="D2" s="72" t="s">
        <v>4</v>
      </c>
      <c r="E2" s="72" t="s">
        <v>5</v>
      </c>
      <c r="F2" s="73" t="s">
        <v>6</v>
      </c>
    </row>
    <row r="3" s="65" customFormat="1" ht="23.25" customHeight="1" spans="1:12">
      <c r="A3" s="74">
        <v>1</v>
      </c>
      <c r="B3" s="75" t="s">
        <v>7</v>
      </c>
      <c r="C3" s="76" t="s">
        <v>8</v>
      </c>
      <c r="D3" s="76" t="s">
        <v>9</v>
      </c>
      <c r="E3" s="76" t="s">
        <v>10</v>
      </c>
      <c r="F3" s="77"/>
      <c r="G3" s="78"/>
      <c r="H3" s="78"/>
      <c r="I3" s="78"/>
      <c r="J3" s="78"/>
      <c r="K3" s="78"/>
      <c r="L3" s="78"/>
    </row>
    <row r="4" s="65" customFormat="1" ht="23.25" customHeight="1" spans="1:12">
      <c r="A4" s="74">
        <v>2</v>
      </c>
      <c r="B4" s="75" t="s">
        <v>11</v>
      </c>
      <c r="C4" s="76" t="s">
        <v>8</v>
      </c>
      <c r="D4" s="76" t="s">
        <v>12</v>
      </c>
      <c r="E4" s="76" t="s">
        <v>10</v>
      </c>
      <c r="F4" s="77"/>
      <c r="G4" s="78"/>
      <c r="H4" s="78"/>
      <c r="I4" s="78"/>
      <c r="J4" s="78"/>
      <c r="K4" s="78"/>
      <c r="L4" s="78"/>
    </row>
    <row r="5" s="65" customFormat="1" ht="23.25" customHeight="1" spans="1:12">
      <c r="A5" s="74">
        <v>3</v>
      </c>
      <c r="B5" s="75" t="s">
        <v>13</v>
      </c>
      <c r="C5" s="76" t="s">
        <v>8</v>
      </c>
      <c r="D5" s="76" t="s">
        <v>14</v>
      </c>
      <c r="E5" s="76" t="s">
        <v>15</v>
      </c>
      <c r="F5" s="77"/>
      <c r="G5" s="78"/>
      <c r="H5" s="78"/>
      <c r="I5" s="78"/>
      <c r="J5" s="78"/>
      <c r="K5" s="78"/>
      <c r="L5" s="78"/>
    </row>
    <row r="6" s="65" customFormat="1" ht="23.25" customHeight="1" spans="1:12">
      <c r="A6" s="74">
        <v>4</v>
      </c>
      <c r="B6" s="75" t="s">
        <v>16</v>
      </c>
      <c r="C6" s="76" t="s">
        <v>8</v>
      </c>
      <c r="D6" s="76" t="s">
        <v>17</v>
      </c>
      <c r="E6" s="76" t="s">
        <v>15</v>
      </c>
      <c r="F6" s="77"/>
      <c r="G6" s="78"/>
      <c r="H6" s="78"/>
      <c r="I6" s="78"/>
      <c r="J6" s="78"/>
      <c r="K6" s="78"/>
      <c r="L6" s="78"/>
    </row>
    <row r="7" s="65" customFormat="1" ht="23.25" customHeight="1" spans="1:12">
      <c r="A7" s="74">
        <v>5</v>
      </c>
      <c r="B7" s="75" t="s">
        <v>18</v>
      </c>
      <c r="C7" s="76" t="s">
        <v>8</v>
      </c>
      <c r="D7" s="76" t="s">
        <v>19</v>
      </c>
      <c r="E7" s="76" t="s">
        <v>20</v>
      </c>
      <c r="F7" s="77"/>
      <c r="G7" s="78"/>
      <c r="H7" s="78"/>
      <c r="I7" s="78"/>
      <c r="J7" s="78"/>
      <c r="K7" s="78"/>
      <c r="L7" s="78"/>
    </row>
    <row r="8" s="65" customFormat="1" ht="36.6" customHeight="1" spans="1:12">
      <c r="A8" s="74">
        <v>6</v>
      </c>
      <c r="B8" s="76" t="s">
        <v>21</v>
      </c>
      <c r="C8" s="76" t="s">
        <v>8</v>
      </c>
      <c r="D8" s="76" t="s">
        <v>22</v>
      </c>
      <c r="E8" s="76" t="s">
        <v>20</v>
      </c>
      <c r="F8" s="77"/>
      <c r="G8" s="78"/>
      <c r="H8" s="78"/>
      <c r="I8" s="78"/>
      <c r="J8" s="78"/>
      <c r="K8" s="78"/>
      <c r="L8" s="78"/>
    </row>
    <row r="9" s="65" customFormat="1" ht="23.25" customHeight="1" spans="1:12">
      <c r="A9" s="74">
        <v>7</v>
      </c>
      <c r="B9" s="75" t="s">
        <v>23</v>
      </c>
      <c r="C9" s="76" t="s">
        <v>24</v>
      </c>
      <c r="D9" s="76" t="s">
        <v>25</v>
      </c>
      <c r="E9" s="76" t="s">
        <v>20</v>
      </c>
      <c r="F9" s="77"/>
      <c r="G9" s="78"/>
      <c r="H9" s="78"/>
      <c r="I9" s="78"/>
      <c r="J9" s="78"/>
      <c r="K9" s="78"/>
      <c r="L9" s="78"/>
    </row>
    <row r="10" s="65" customFormat="1" ht="36.6" customHeight="1" spans="1:12">
      <c r="A10" s="74">
        <v>8</v>
      </c>
      <c r="B10" s="76" t="s">
        <v>26</v>
      </c>
      <c r="C10" s="76" t="s">
        <v>27</v>
      </c>
      <c r="D10" s="76" t="s">
        <v>28</v>
      </c>
      <c r="E10" s="76" t="s">
        <v>20</v>
      </c>
      <c r="F10" s="77"/>
      <c r="G10" s="78"/>
      <c r="H10" s="78"/>
      <c r="I10" s="78"/>
      <c r="J10" s="78"/>
      <c r="K10" s="78"/>
      <c r="L10" s="78"/>
    </row>
    <row r="11" spans="1:6">
      <c r="A11" s="79" t="s">
        <v>29</v>
      </c>
      <c r="B11" s="80"/>
      <c r="C11" s="80" t="s">
        <v>30</v>
      </c>
      <c r="D11" s="80"/>
      <c r="E11" s="80"/>
      <c r="F11" s="81"/>
    </row>
    <row r="12" ht="16.35" spans="1:6">
      <c r="A12" s="82"/>
      <c r="B12" s="83"/>
      <c r="C12" s="83"/>
      <c r="D12" s="83"/>
      <c r="E12" s="83"/>
      <c r="F12" s="84"/>
    </row>
    <row r="27" ht="43.5" customHeight="1"/>
  </sheetData>
  <mergeCells count="3">
    <mergeCell ref="A1:F1"/>
    <mergeCell ref="A11:B12"/>
    <mergeCell ref="C11:F12"/>
  </mergeCells>
  <pageMargins left="0.354330708661417" right="0.15748031496063" top="0.393700787401575" bottom="0.393700787401575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33"/>
  <sheetViews>
    <sheetView tabSelected="1" view="pageBreakPreview" zoomScaleNormal="100" workbookViewId="0">
      <selection activeCell="G12" sqref="G12"/>
    </sheetView>
  </sheetViews>
  <sheetFormatPr defaultColWidth="9" defaultRowHeight="15.6" outlineLevelCol="7"/>
  <cols>
    <col min="3" max="3" width="3.2" customWidth="1"/>
    <col min="4" max="4" width="9.2" customWidth="1"/>
    <col min="5" max="5" width="13.9" customWidth="1"/>
    <col min="6" max="6" width="12" customWidth="1"/>
    <col min="7" max="7" width="15" customWidth="1"/>
    <col min="8" max="8" width="16.1" customWidth="1"/>
  </cols>
  <sheetData>
    <row r="1" ht="37.5" customHeight="1" spans="1:8">
      <c r="A1" s="20" t="s">
        <v>31</v>
      </c>
      <c r="B1" s="21"/>
      <c r="C1" s="21"/>
      <c r="D1" s="21"/>
      <c r="E1" s="21"/>
      <c r="F1" s="21"/>
      <c r="G1" s="21"/>
      <c r="H1" s="21"/>
    </row>
    <row r="2" ht="31.8" customHeight="1" spans="1:8">
      <c r="A2" s="22" t="s">
        <v>32</v>
      </c>
      <c r="B2" s="22"/>
      <c r="C2" s="22"/>
      <c r="D2" s="22"/>
      <c r="E2" s="22"/>
      <c r="F2" s="22"/>
      <c r="G2" s="22"/>
      <c r="H2" s="22"/>
    </row>
    <row r="3" ht="23.25" customHeight="1" spans="1:8">
      <c r="A3" s="22" t="s">
        <v>33</v>
      </c>
      <c r="B3" s="22"/>
      <c r="C3" s="22"/>
      <c r="D3" s="22"/>
      <c r="E3" s="22"/>
      <c r="F3" s="22"/>
      <c r="G3" s="22"/>
      <c r="H3" s="22"/>
    </row>
    <row r="4" ht="25.5" customHeight="1" spans="1:8">
      <c r="A4" s="22" t="s">
        <v>34</v>
      </c>
      <c r="B4" s="22"/>
      <c r="C4" s="22"/>
      <c r="D4" s="22"/>
      <c r="E4" s="22"/>
      <c r="F4" s="22"/>
      <c r="G4" s="22"/>
      <c r="H4" s="22"/>
    </row>
    <row r="5" ht="30" customHeight="1" spans="1:8">
      <c r="A5" s="23" t="s">
        <v>35</v>
      </c>
      <c r="B5" s="23"/>
      <c r="C5" s="23"/>
      <c r="D5" s="23"/>
      <c r="E5" s="23"/>
      <c r="F5" s="23"/>
      <c r="G5" s="23"/>
      <c r="H5" s="23"/>
    </row>
    <row r="6" ht="20.25" customHeight="1" spans="1:8">
      <c r="A6" s="24" t="s">
        <v>1</v>
      </c>
      <c r="B6" s="25" t="s">
        <v>36</v>
      </c>
      <c r="C6" s="26"/>
      <c r="D6" s="27"/>
      <c r="E6" s="27" t="s">
        <v>37</v>
      </c>
      <c r="F6" s="27" t="s">
        <v>38</v>
      </c>
      <c r="G6" s="27" t="s">
        <v>39</v>
      </c>
      <c r="H6" s="28" t="s">
        <v>40</v>
      </c>
    </row>
    <row r="7" ht="20.25" customHeight="1" spans="1:8">
      <c r="A7" s="29" t="s">
        <v>41</v>
      </c>
      <c r="B7" s="30" t="s">
        <v>42</v>
      </c>
      <c r="C7" s="31"/>
      <c r="D7" s="32"/>
      <c r="E7" s="33">
        <f>E8+E9+E10+E11</f>
        <v>0</v>
      </c>
      <c r="F7" s="33">
        <v>0</v>
      </c>
      <c r="G7" s="33">
        <f>G8+G9+G10+G11</f>
        <v>0</v>
      </c>
      <c r="H7" s="34">
        <f>明细汇总表!H6</f>
        <v>839095.98</v>
      </c>
    </row>
    <row r="8" ht="20.25" customHeight="1" spans="1:8">
      <c r="A8" s="35">
        <v>1.1</v>
      </c>
      <c r="B8" s="36" t="s">
        <v>43</v>
      </c>
      <c r="C8" s="37"/>
      <c r="D8" s="38"/>
      <c r="E8" s="33">
        <v>0</v>
      </c>
      <c r="F8" s="33">
        <v>0</v>
      </c>
      <c r="G8" s="33"/>
      <c r="H8" s="39"/>
    </row>
    <row r="9" ht="20.25" customHeight="1" spans="1:8">
      <c r="A9" s="35">
        <v>1.2</v>
      </c>
      <c r="B9" s="36" t="s">
        <v>44</v>
      </c>
      <c r="C9" s="37"/>
      <c r="D9" s="38"/>
      <c r="E9" s="33">
        <v>0</v>
      </c>
      <c r="F9" s="33">
        <v>0</v>
      </c>
      <c r="G9" s="33">
        <v>0</v>
      </c>
      <c r="H9" s="39">
        <v>0</v>
      </c>
    </row>
    <row r="10" ht="20.25" customHeight="1" spans="1:8">
      <c r="A10" s="35">
        <v>1.3</v>
      </c>
      <c r="B10" s="36" t="s">
        <v>45</v>
      </c>
      <c r="C10" s="37"/>
      <c r="D10" s="38"/>
      <c r="E10" s="33">
        <v>0</v>
      </c>
      <c r="F10" s="33">
        <v>0</v>
      </c>
      <c r="G10" s="33"/>
      <c r="H10" s="39"/>
    </row>
    <row r="11" ht="20.25" customHeight="1" spans="1:8">
      <c r="A11" s="35">
        <v>1.4</v>
      </c>
      <c r="B11" s="36" t="s">
        <v>46</v>
      </c>
      <c r="C11" s="37"/>
      <c r="D11" s="38"/>
      <c r="E11" s="33">
        <v>0</v>
      </c>
      <c r="F11" s="33">
        <v>0</v>
      </c>
      <c r="G11" s="33">
        <v>0</v>
      </c>
      <c r="H11" s="39">
        <v>0</v>
      </c>
    </row>
    <row r="12" ht="20.25" customHeight="1" spans="1:8">
      <c r="A12" s="29" t="s">
        <v>47</v>
      </c>
      <c r="B12" s="30" t="s">
        <v>48</v>
      </c>
      <c r="C12" s="31"/>
      <c r="D12" s="32"/>
      <c r="E12" s="36">
        <v>0</v>
      </c>
      <c r="F12" s="38"/>
      <c r="G12" s="33">
        <v>0</v>
      </c>
      <c r="H12" s="39">
        <v>0</v>
      </c>
    </row>
    <row r="13" ht="20.25" customHeight="1" spans="1:8">
      <c r="A13" s="35">
        <v>2.1</v>
      </c>
      <c r="B13" s="36" t="s">
        <v>49</v>
      </c>
      <c r="C13" s="37"/>
      <c r="D13" s="38"/>
      <c r="E13" s="36">
        <v>0</v>
      </c>
      <c r="F13" s="38"/>
      <c r="G13" s="33">
        <v>0</v>
      </c>
      <c r="H13" s="39">
        <v>0</v>
      </c>
    </row>
    <row r="14" ht="20.25" customHeight="1" spans="1:8">
      <c r="A14" s="35">
        <v>2.2</v>
      </c>
      <c r="B14" s="36" t="s">
        <v>49</v>
      </c>
      <c r="C14" s="37"/>
      <c r="D14" s="38"/>
      <c r="E14" s="36">
        <v>0</v>
      </c>
      <c r="F14" s="38"/>
      <c r="G14" s="33">
        <v>0</v>
      </c>
      <c r="H14" s="39">
        <v>0</v>
      </c>
    </row>
    <row r="15" ht="20.25" customHeight="1" spans="1:8">
      <c r="A15" s="40" t="s">
        <v>50</v>
      </c>
      <c r="B15" s="41" t="s">
        <v>51</v>
      </c>
      <c r="C15" s="42"/>
      <c r="D15" s="33" t="s">
        <v>52</v>
      </c>
      <c r="E15" s="43">
        <f>H7</f>
        <v>839095.98</v>
      </c>
      <c r="F15" s="44"/>
      <c r="G15" s="44"/>
      <c r="H15" s="45"/>
    </row>
    <row r="16" ht="20.25" customHeight="1" spans="1:8">
      <c r="A16" s="29"/>
      <c r="B16" s="46"/>
      <c r="C16" s="47"/>
      <c r="D16" s="33" t="s">
        <v>53</v>
      </c>
      <c r="E16" s="48" t="s">
        <v>54</v>
      </c>
      <c r="F16" s="49"/>
      <c r="G16" s="49"/>
      <c r="H16" s="50"/>
    </row>
    <row r="17" ht="20.25" customHeight="1" spans="1:8">
      <c r="A17" s="29" t="s">
        <v>55</v>
      </c>
      <c r="B17" s="30" t="s">
        <v>56</v>
      </c>
      <c r="C17" s="31"/>
      <c r="D17" s="32"/>
      <c r="E17" s="36">
        <v>0</v>
      </c>
      <c r="F17" s="37"/>
      <c r="G17" s="37"/>
      <c r="H17" s="51"/>
    </row>
    <row r="18" ht="20.25" customHeight="1" spans="1:8">
      <c r="A18" s="35">
        <v>4.1</v>
      </c>
      <c r="B18" s="36" t="s">
        <v>57</v>
      </c>
      <c r="C18" s="37"/>
      <c r="D18" s="38"/>
      <c r="E18" s="36">
        <v>0</v>
      </c>
      <c r="F18" s="37"/>
      <c r="G18" s="37"/>
      <c r="H18" s="51"/>
    </row>
    <row r="19" ht="20.25" customHeight="1" spans="1:8">
      <c r="A19" s="35">
        <v>4.2</v>
      </c>
      <c r="B19" s="36" t="s">
        <v>58</v>
      </c>
      <c r="C19" s="37"/>
      <c r="D19" s="38"/>
      <c r="E19" s="36">
        <v>0</v>
      </c>
      <c r="F19" s="37"/>
      <c r="G19" s="37"/>
      <c r="H19" s="51"/>
    </row>
    <row r="20" ht="20.25" customHeight="1" spans="1:8">
      <c r="A20" s="29" t="s">
        <v>59</v>
      </c>
      <c r="B20" s="30" t="s">
        <v>60</v>
      </c>
      <c r="C20" s="31"/>
      <c r="D20" s="32"/>
      <c r="E20" s="36">
        <v>0</v>
      </c>
      <c r="F20" s="37"/>
      <c r="G20" s="37"/>
      <c r="H20" s="51"/>
    </row>
    <row r="21" ht="20.25" customHeight="1" spans="1:8">
      <c r="A21" s="35">
        <v>5.1</v>
      </c>
      <c r="B21" s="36" t="s">
        <v>61</v>
      </c>
      <c r="C21" s="37"/>
      <c r="D21" s="38"/>
      <c r="E21" s="36" t="s">
        <v>62</v>
      </c>
      <c r="F21" s="37"/>
      <c r="G21" s="37"/>
      <c r="H21" s="51"/>
    </row>
    <row r="22" ht="20.25" customHeight="1" spans="1:8">
      <c r="A22" s="35">
        <v>5.2</v>
      </c>
      <c r="B22" s="36" t="s">
        <v>63</v>
      </c>
      <c r="C22" s="37"/>
      <c r="D22" s="38"/>
      <c r="E22" s="36" t="s">
        <v>62</v>
      </c>
      <c r="F22" s="37"/>
      <c r="G22" s="37"/>
      <c r="H22" s="51"/>
    </row>
    <row r="23" ht="20.25" customHeight="1" spans="1:8">
      <c r="A23" s="40" t="s">
        <v>64</v>
      </c>
      <c r="B23" s="52" t="s">
        <v>65</v>
      </c>
      <c r="C23" s="36" t="s">
        <v>52</v>
      </c>
      <c r="D23" s="38"/>
      <c r="E23" s="43">
        <f>E15</f>
        <v>839095.98</v>
      </c>
      <c r="F23" s="37"/>
      <c r="G23" s="37"/>
      <c r="H23" s="51"/>
    </row>
    <row r="24" ht="20.25" customHeight="1" spans="1:8">
      <c r="A24" s="29"/>
      <c r="B24" s="53"/>
      <c r="C24" s="36" t="s">
        <v>53</v>
      </c>
      <c r="D24" s="38"/>
      <c r="E24" s="48" t="str">
        <f>E16</f>
        <v>捌拾叁万玖仟零玖拾伍元玖角捌分</v>
      </c>
      <c r="F24" s="49"/>
      <c r="G24" s="49"/>
      <c r="H24" s="50"/>
    </row>
    <row r="25" ht="20.25" customHeight="1" spans="1:8">
      <c r="A25" s="40" t="s">
        <v>66</v>
      </c>
      <c r="B25" s="52" t="s">
        <v>67</v>
      </c>
      <c r="C25" s="36" t="s">
        <v>52</v>
      </c>
      <c r="D25" s="38"/>
      <c r="E25" s="43">
        <f>E23</f>
        <v>839095.98</v>
      </c>
      <c r="F25" s="37"/>
      <c r="G25" s="37"/>
      <c r="H25" s="51"/>
    </row>
    <row r="26" ht="20.25" customHeight="1" spans="1:8">
      <c r="A26" s="54"/>
      <c r="B26" s="55"/>
      <c r="C26" s="56" t="s">
        <v>53</v>
      </c>
      <c r="D26" s="57"/>
      <c r="E26" s="58" t="str">
        <f>E16</f>
        <v>捌拾叁万玖仟零玖拾伍元玖角捌分</v>
      </c>
      <c r="F26" s="59"/>
      <c r="G26" s="59"/>
      <c r="H26" s="60"/>
    </row>
    <row r="27" ht="16.35" spans="1:8">
      <c r="A27" s="61"/>
      <c r="B27" s="61"/>
      <c r="C27" s="61"/>
      <c r="D27" s="61"/>
      <c r="E27" s="61"/>
      <c r="F27" s="61"/>
      <c r="G27" s="61"/>
      <c r="H27" s="61"/>
    </row>
    <row r="28" spans="1:8">
      <c r="A28" s="62" t="s">
        <v>68</v>
      </c>
      <c r="B28" s="62"/>
      <c r="C28" s="62"/>
      <c r="D28" s="62"/>
      <c r="E28" s="62"/>
      <c r="F28" s="62"/>
      <c r="G28" s="62"/>
      <c r="H28" s="62"/>
    </row>
    <row r="29" spans="1:1">
      <c r="A29" s="63"/>
    </row>
    <row r="30" spans="1:1">
      <c r="A30" s="63"/>
    </row>
    <row r="31" spans="1:8">
      <c r="A31" s="62" t="s">
        <v>69</v>
      </c>
      <c r="B31" s="62"/>
      <c r="C31" s="62"/>
      <c r="D31" s="62"/>
      <c r="E31" s="62"/>
      <c r="F31" s="62"/>
      <c r="G31" s="62"/>
      <c r="H31" s="62"/>
    </row>
    <row r="32" spans="1:1">
      <c r="A32" s="63"/>
    </row>
    <row r="33" ht="27" customHeight="1" spans="1:8">
      <c r="A33" s="64" t="s">
        <v>70</v>
      </c>
      <c r="B33" s="64"/>
      <c r="C33" s="64"/>
      <c r="D33" s="64"/>
      <c r="E33" s="64"/>
      <c r="F33" s="64"/>
      <c r="G33" s="64"/>
      <c r="H33" s="64"/>
    </row>
  </sheetData>
  <mergeCells count="48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E15:H15"/>
    <mergeCell ref="E16:H16"/>
    <mergeCell ref="B17:D17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C23:D23"/>
    <mergeCell ref="E23:H23"/>
    <mergeCell ref="C24:D24"/>
    <mergeCell ref="E24:H24"/>
    <mergeCell ref="C25:D25"/>
    <mergeCell ref="E25:H25"/>
    <mergeCell ref="C26:D26"/>
    <mergeCell ref="E26:H26"/>
    <mergeCell ref="A28:H28"/>
    <mergeCell ref="A31:H31"/>
    <mergeCell ref="A33:H33"/>
    <mergeCell ref="A15:A16"/>
    <mergeCell ref="A23:A24"/>
    <mergeCell ref="A25:A26"/>
    <mergeCell ref="B23:B24"/>
    <mergeCell ref="B25:B26"/>
    <mergeCell ref="B15:C16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view="pageBreakPreview" zoomScaleNormal="100" workbookViewId="0">
      <selection activeCell="G11" sqref="G11"/>
    </sheetView>
  </sheetViews>
  <sheetFormatPr defaultColWidth="9" defaultRowHeight="15.6"/>
  <cols>
    <col min="1" max="1" width="6.8" customWidth="1"/>
    <col min="2" max="2" width="16.1" customWidth="1"/>
    <col min="3" max="3" width="21.8" customWidth="1"/>
    <col min="4" max="4" width="8.4" customWidth="1"/>
    <col min="5" max="5" width="13.2" customWidth="1"/>
    <col min="6" max="6" width="14.1" customWidth="1"/>
    <col min="7" max="9" width="14.7" customWidth="1"/>
    <col min="10" max="10" width="18.4" customWidth="1"/>
  </cols>
  <sheetData>
    <row r="1" s="1" customFormat="1" ht="60.6" customHeight="1" spans="1:10">
      <c r="A1" s="2" t="s">
        <v>71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52.8" customHeight="1" spans="1:10">
      <c r="A2" s="3" t="s">
        <v>1</v>
      </c>
      <c r="B2" s="4" t="s">
        <v>36</v>
      </c>
      <c r="C2" s="5"/>
      <c r="D2" s="3" t="s">
        <v>72</v>
      </c>
      <c r="E2" s="3" t="s">
        <v>73</v>
      </c>
      <c r="F2" s="3" t="s">
        <v>74</v>
      </c>
      <c r="G2" s="3" t="s">
        <v>75</v>
      </c>
      <c r="H2" s="3" t="s">
        <v>76</v>
      </c>
      <c r="I2" s="3" t="s">
        <v>77</v>
      </c>
      <c r="J2" s="3" t="s">
        <v>6</v>
      </c>
    </row>
    <row r="3" s="1" customFormat="1" ht="42.6" customHeight="1" spans="1:10">
      <c r="A3" s="6">
        <v>1</v>
      </c>
      <c r="B3" s="7" t="s">
        <v>78</v>
      </c>
      <c r="C3" s="8" t="s">
        <v>79</v>
      </c>
      <c r="D3" s="9" t="s">
        <v>80</v>
      </c>
      <c r="E3" s="10">
        <v>175740.43</v>
      </c>
      <c r="F3" s="10">
        <v>2.5</v>
      </c>
      <c r="G3" s="11">
        <f>E3*F3</f>
        <v>439351.075</v>
      </c>
      <c r="H3" s="11">
        <v>439351.075</v>
      </c>
      <c r="I3" s="11">
        <f>G3-H3</f>
        <v>0</v>
      </c>
      <c r="J3" s="17"/>
    </row>
    <row r="4" s="1" customFormat="1" ht="42.6" customHeight="1" spans="1:10">
      <c r="A4" s="6">
        <v>2</v>
      </c>
      <c r="B4" s="12" t="s">
        <v>81</v>
      </c>
      <c r="C4" s="8" t="s">
        <v>82</v>
      </c>
      <c r="D4" s="9" t="s">
        <v>80</v>
      </c>
      <c r="E4" s="10">
        <v>114212.83</v>
      </c>
      <c r="F4" s="10">
        <v>2</v>
      </c>
      <c r="G4" s="11">
        <f>E4*F4</f>
        <v>228425.66</v>
      </c>
      <c r="H4" s="11">
        <v>228425.66</v>
      </c>
      <c r="I4" s="11">
        <f>G4-H4</f>
        <v>0</v>
      </c>
      <c r="J4" s="18"/>
    </row>
    <row r="5" s="1" customFormat="1" ht="42.6" customHeight="1" spans="1:10">
      <c r="A5" s="6">
        <v>3</v>
      </c>
      <c r="B5" s="7" t="s">
        <v>83</v>
      </c>
      <c r="C5" s="8" t="s">
        <v>82</v>
      </c>
      <c r="D5" s="9" t="s">
        <v>80</v>
      </c>
      <c r="E5" s="10">
        <v>114212.83</v>
      </c>
      <c r="F5" s="10">
        <v>1.5</v>
      </c>
      <c r="G5" s="11">
        <f>E5*F5</f>
        <v>171319.245</v>
      </c>
      <c r="H5" s="11">
        <v>171319.245</v>
      </c>
      <c r="I5" s="11">
        <f>G5-H5</f>
        <v>0</v>
      </c>
      <c r="J5" s="19"/>
    </row>
    <row r="6" s="1" customFormat="1" ht="38.4" customHeight="1" spans="1:10">
      <c r="A6" s="6">
        <v>4</v>
      </c>
      <c r="B6" s="6" t="s">
        <v>39</v>
      </c>
      <c r="C6" s="6"/>
      <c r="D6" s="13"/>
      <c r="E6" s="14"/>
      <c r="F6" s="15"/>
      <c r="G6" s="11">
        <f>SUM(G3:G5)</f>
        <v>839095.98</v>
      </c>
      <c r="H6" s="11">
        <f>SUM(H3:H5)</f>
        <v>839095.98</v>
      </c>
      <c r="I6" s="11">
        <f>G6-H6</f>
        <v>0</v>
      </c>
      <c r="J6" s="13"/>
    </row>
    <row r="7" ht="19.8" customHeight="1" spans="6:9">
      <c r="F7" s="16"/>
      <c r="G7" s="16"/>
      <c r="H7" s="16"/>
      <c r="I7" s="16"/>
    </row>
    <row r="8" ht="19.8" customHeight="1"/>
    <row r="9" ht="19.8" customHeight="1"/>
    <row r="10" ht="18.6" customHeight="1"/>
  </sheetData>
  <mergeCells count="4">
    <mergeCell ref="A1:J1"/>
    <mergeCell ref="B2:C2"/>
    <mergeCell ref="B6:C6"/>
    <mergeCell ref="E6:F6"/>
  </mergeCells>
  <printOptions horizontalCentered="1"/>
  <pageMargins left="0.708661417322835" right="0.708661417322835" top="0.748031496062992" bottom="0.748031496062992" header="0.31496062992126" footer="0.31496062992126"/>
  <pageSetup paperSize="9" scale="5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2资料存档目录</vt:lpstr>
      <vt:lpstr>3工程结算汇总表</vt:lpstr>
      <vt:lpstr>明细汇总表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86135</cp:lastModifiedBy>
  <dcterms:created xsi:type="dcterms:W3CDTF">2013-11-22T07:50:00Z</dcterms:created>
  <cp:lastPrinted>2020-04-29T05:19:00Z</cp:lastPrinted>
  <dcterms:modified xsi:type="dcterms:W3CDTF">2022-12-28T07:31:41Z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2C6D499649224233A049EC8B5118FEFC</vt:lpwstr>
  </property>
  <property fmtid="{D5CDD505-2E9C-101B-9397-08002B2CF9AE}" pid="3" name="KSOProductBuildVer">
    <vt:lpwstr>2052-11.1.0.12980</vt:lpwstr>
  </property>
</Properties>
</file>