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总包第一次进度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<sst xmlns="http://schemas.openxmlformats.org/spreadsheetml/2006/main" count="25" uniqueCount="24">
  <si>
    <t>工程进度款费用计算明细表-3#、10#楼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</si>
  <si>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</si>
  <si>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</si>
  <si>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</si>
  <si>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</si>
  <si>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</si>
  <si>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</si>
  <si>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</si>
  <si>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</si>
  <si>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</si>
  <si>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</si>
  <si>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</si>
  <si>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</si>
  <si>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</si>
  <si>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</si>
  <si>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</si>
  <si>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</si>
  <si>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</si>
  <si>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</si>
  <si>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</si>
  <si>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</si>
  <si>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</si>
  <si>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>伊河湾项目-3号楼-地上1~4层</t>
  </si>
  <si>
    <t>进度款合计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</si>
</sst>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b/>
      <sz val="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6" fontId="2" fillId="0" borderId="0" xfId="11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1" xfId="1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9" fontId="7" fillId="0" borderId="1" xfId="11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  <cell r="C5">
            <v>2386437.08</v>
          </cell>
        </row>
        <row r="6">
          <cell r="B6" t="str">
            <v>伊河湾项目-10号楼-内外粉刷+屋面</v>
          </cell>
          <cell r="C6">
            <v>92503.35</v>
          </cell>
        </row>
        <row r="7">
          <cell r="B7" t="str">
            <v>伊河湾项目-10号楼-其他部分</v>
          </cell>
          <cell r="C7">
            <v>5953.66</v>
          </cell>
        </row>
        <row r="8">
          <cell r="B8" t="str">
            <v>伊河湾项目-10号楼-变更签证</v>
          </cell>
          <cell r="C8">
            <v>65957.79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B16" sqref="B16:E16"/>
    </sheetView>
  </sheetViews>
  <sheetFormatPr defaultColWidth="7.775" defaultRowHeight="33" customHeight="1"/>
  <cols>
    <col min="1" max="1" width="2.66666666666667" style="2" customWidth="1"/>
    <col min="2" max="2" width="10.125" style="3" customWidth="1"/>
    <col min="3" max="3" width="10.75" style="4" customWidth="1"/>
    <col min="4" max="4" width="6.375" style="4" customWidth="1"/>
    <col min="5" max="5" width="10" style="5" customWidth="1"/>
    <col min="6" max="6" width="10.5666666666667" style="5" customWidth="1"/>
    <col min="7" max="7" width="8.25833333333333" style="5" customWidth="1"/>
    <col min="8" max="8" width="10.625" style="5" customWidth="1"/>
    <col min="9" max="9" width="10.0166666666667" style="5" customWidth="1"/>
    <col min="10" max="10" width="7.75" style="5" customWidth="1"/>
    <col min="11" max="11" width="10.5" style="5" customWidth="1"/>
    <col min="12" max="12" width="10.875" style="5" customWidth="1"/>
    <col min="13" max="13" width="9.41666666666667" style="5" customWidth="1"/>
    <col min="14" max="15" width="7.775" style="1" hidden="1" customWidth="1"/>
    <col min="16" max="16" width="11.175" style="1" hidden="1" customWidth="1"/>
    <col min="17" max="16384" width="7.775" style="1"/>
  </cols>
  <sheetData>
    <row r="1" s="1" customFormat="1" customHeight="1" spans="1:16">
      <c r="A1" s="6" t="s">
        <v>0</v>
      </c>
      <c r="B1" s="7"/>
      <c r="C1" s="8"/>
      <c r="D1" s="8"/>
      <c r="E1" s="9"/>
      <c r="F1" s="9"/>
      <c r="G1" s="9"/>
      <c r="H1" s="9"/>
      <c r="I1" s="9"/>
      <c r="J1" s="9"/>
      <c r="K1" s="9"/>
      <c r="L1" s="20"/>
      <c r="M1" s="9"/>
      <c r="N1" s="21"/>
      <c r="O1" s="21"/>
      <c r="P1" s="21"/>
    </row>
    <row r="2" s="1" customFormat="1" customHeight="1" spans="1:16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/>
      <c r="H2" s="11"/>
      <c r="I2" s="11" t="s">
        <v>7</v>
      </c>
      <c r="J2" s="11"/>
      <c r="K2" s="11"/>
      <c r="L2" s="22" t="s">
        <v>8</v>
      </c>
      <c r="M2" s="11"/>
      <c r="N2" s="23" t="s">
        <v>9</v>
      </c>
      <c r="O2" s="24" t="s">
        <v>10</v>
      </c>
      <c r="P2" s="24" t="s">
        <v>11</v>
      </c>
    </row>
    <row r="3" s="1" customFormat="1" customHeight="1" spans="1:16">
      <c r="A3" s="10"/>
      <c r="B3" s="10"/>
      <c r="C3" s="11"/>
      <c r="D3" s="11"/>
      <c r="E3" s="12"/>
      <c r="F3" s="11" t="s">
        <v>12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22" t="s">
        <v>17</v>
      </c>
      <c r="M3" s="11" t="s">
        <v>18</v>
      </c>
      <c r="N3" s="23"/>
      <c r="O3" s="24"/>
      <c r="P3" s="24"/>
    </row>
    <row r="4" s="1" customFormat="1" customHeight="1" spans="1:16">
      <c r="A4" s="10"/>
      <c r="B4" s="10" t="s">
        <v>19</v>
      </c>
      <c r="C4" s="11"/>
      <c r="D4" s="11"/>
      <c r="E4" s="12"/>
      <c r="F4" s="11"/>
      <c r="G4" s="11"/>
      <c r="H4" s="11"/>
      <c r="I4" s="11"/>
      <c r="J4" s="11"/>
      <c r="K4" s="25"/>
      <c r="L4" s="22"/>
      <c r="M4" s="11"/>
      <c r="N4" s="26"/>
      <c r="O4" s="26"/>
      <c r="P4" s="26"/>
    </row>
    <row r="5" s="1" customFormat="1" customHeight="1" spans="1:13">
      <c r="A5" s="13">
        <v>1</v>
      </c>
      <c r="B5" s="14" t="str">
        <f>[1]单项工程费用汇总表!B5</f>
        <v>伊河湾项目-10号楼-主体+二次结构</v>
      </c>
      <c r="C5" s="15">
        <f>[1]单项工程费用汇总表!C5</f>
        <v>2386437.08</v>
      </c>
      <c r="D5" s="15">
        <v>1</v>
      </c>
      <c r="E5" s="15">
        <f t="shared" ref="E5:E8" si="0">C5</f>
        <v>2386437.08</v>
      </c>
      <c r="F5" s="15">
        <v>1</v>
      </c>
      <c r="G5" s="15">
        <v>0</v>
      </c>
      <c r="H5" s="15">
        <v>0</v>
      </c>
      <c r="I5" s="15">
        <v>1</v>
      </c>
      <c r="J5" s="27">
        <v>0.7</v>
      </c>
      <c r="K5" s="28">
        <f t="shared" ref="K5:K8" si="1">E5*0.7</f>
        <v>1670505.956</v>
      </c>
      <c r="L5" s="15">
        <f t="shared" ref="L5:L8" si="2">K5+H5</f>
        <v>1670505.956</v>
      </c>
      <c r="M5" s="27">
        <f t="shared" ref="M5:M8" si="3">L5/C5</f>
        <v>0.7</v>
      </c>
    </row>
    <row r="6" s="1" customFormat="1" customHeight="1" spans="1:13">
      <c r="A6" s="13">
        <v>2</v>
      </c>
      <c r="B6" s="14" t="str">
        <f>[1]单项工程费用汇总表!B6</f>
        <v>伊河湾项目-10号楼-内外粉刷+屋面</v>
      </c>
      <c r="C6" s="15">
        <f>[1]单项工程费用汇总表!C6</f>
        <v>92503.35</v>
      </c>
      <c r="D6" s="15">
        <v>1</v>
      </c>
      <c r="E6" s="15">
        <f t="shared" si="0"/>
        <v>92503.35</v>
      </c>
      <c r="F6" s="15">
        <v>1</v>
      </c>
      <c r="G6" s="15">
        <v>0</v>
      </c>
      <c r="H6" s="15">
        <v>0</v>
      </c>
      <c r="I6" s="15">
        <v>1</v>
      </c>
      <c r="J6" s="27">
        <v>0.7</v>
      </c>
      <c r="K6" s="28">
        <f t="shared" si="1"/>
        <v>64752.345</v>
      </c>
      <c r="L6" s="15">
        <f t="shared" si="2"/>
        <v>64752.345</v>
      </c>
      <c r="M6" s="27">
        <f t="shared" si="3"/>
        <v>0.7</v>
      </c>
    </row>
    <row r="7" s="1" customFormat="1" customHeight="1" spans="1:18">
      <c r="A7" s="13">
        <v>3</v>
      </c>
      <c r="B7" s="14" t="str">
        <f>[1]单项工程费用汇总表!B7</f>
        <v>伊河湾项目-10号楼-其他部分</v>
      </c>
      <c r="C7" s="15">
        <f>[1]单项工程费用汇总表!C7</f>
        <v>5953.66</v>
      </c>
      <c r="D7" s="15">
        <v>1</v>
      </c>
      <c r="E7" s="15">
        <f t="shared" si="0"/>
        <v>5953.66</v>
      </c>
      <c r="F7" s="15">
        <v>1</v>
      </c>
      <c r="G7" s="15">
        <v>0</v>
      </c>
      <c r="H7" s="15">
        <v>0</v>
      </c>
      <c r="I7" s="15">
        <v>1</v>
      </c>
      <c r="J7" s="27">
        <v>0.7</v>
      </c>
      <c r="K7" s="28">
        <f t="shared" si="1"/>
        <v>4167.562</v>
      </c>
      <c r="L7" s="15">
        <f t="shared" si="2"/>
        <v>4167.562</v>
      </c>
      <c r="M7" s="27">
        <f t="shared" si="3"/>
        <v>0.7</v>
      </c>
      <c r="N7" s="29"/>
      <c r="O7" s="29"/>
      <c r="P7" s="29"/>
      <c r="Q7" s="29"/>
      <c r="R7" s="29"/>
    </row>
    <row r="8" s="1" customFormat="1" customHeight="1" spans="1:18">
      <c r="A8" s="13">
        <v>4</v>
      </c>
      <c r="B8" s="14" t="str">
        <f>[1]单项工程费用汇总表!B8</f>
        <v>伊河湾项目-10号楼-变更签证</v>
      </c>
      <c r="C8" s="15">
        <f>[1]单项工程费用汇总表!C8</f>
        <v>65957.79</v>
      </c>
      <c r="D8" s="15">
        <v>1</v>
      </c>
      <c r="E8" s="15">
        <f t="shared" si="0"/>
        <v>65957.79</v>
      </c>
      <c r="F8" s="15">
        <v>1</v>
      </c>
      <c r="G8" s="15">
        <v>0</v>
      </c>
      <c r="H8" s="15">
        <v>0</v>
      </c>
      <c r="I8" s="15">
        <v>1</v>
      </c>
      <c r="J8" s="27">
        <v>0.7</v>
      </c>
      <c r="K8" s="28">
        <f t="shared" si="1"/>
        <v>46170.453</v>
      </c>
      <c r="L8" s="15">
        <f t="shared" si="2"/>
        <v>46170.453</v>
      </c>
      <c r="M8" s="27">
        <f t="shared" si="3"/>
        <v>0.7</v>
      </c>
      <c r="N8" s="29"/>
      <c r="O8" s="29"/>
      <c r="P8" s="29"/>
      <c r="Q8" s="29"/>
      <c r="R8" s="29"/>
    </row>
    <row r="9" s="1" customFormat="1" customHeight="1" spans="1:18">
      <c r="A9" s="13"/>
      <c r="B9" s="14" t="s">
        <v>20</v>
      </c>
      <c r="C9" s="15"/>
      <c r="D9" s="15"/>
      <c r="E9" s="15"/>
      <c r="F9" s="15"/>
      <c r="G9" s="15"/>
      <c r="H9" s="15"/>
      <c r="I9" s="15"/>
      <c r="J9" s="27"/>
      <c r="K9" s="28"/>
      <c r="L9" s="15"/>
      <c r="M9" s="27"/>
      <c r="N9" s="29"/>
      <c r="O9" s="29"/>
      <c r="P9" s="29"/>
      <c r="Q9" s="29"/>
      <c r="R9" s="29"/>
    </row>
    <row r="10" s="1" customFormat="1" customHeight="1" spans="1:18">
      <c r="A10" s="13">
        <v>5</v>
      </c>
      <c r="B10" s="14" t="s">
        <v>21</v>
      </c>
      <c r="C10" s="15">
        <v>3273271.4</v>
      </c>
      <c r="D10" s="15">
        <v>1</v>
      </c>
      <c r="E10" s="15">
        <v>3273271.4</v>
      </c>
      <c r="F10" s="15">
        <v>1</v>
      </c>
      <c r="G10" s="15">
        <v>1</v>
      </c>
      <c r="H10" s="15">
        <v>0</v>
      </c>
      <c r="I10" s="15">
        <v>1</v>
      </c>
      <c r="J10" s="27">
        <v>0.7</v>
      </c>
      <c r="K10" s="28">
        <v>2291289.98</v>
      </c>
      <c r="L10" s="15">
        <v>2291289.98</v>
      </c>
      <c r="M10" s="27">
        <v>0.7</v>
      </c>
      <c r="N10" s="29"/>
      <c r="O10" s="29"/>
      <c r="P10" s="29"/>
      <c r="Q10" s="29"/>
      <c r="R10" s="29"/>
    </row>
    <row r="11" s="1" customFormat="1" customHeight="1" spans="1:18">
      <c r="A11" s="13">
        <v>6</v>
      </c>
      <c r="B11" s="14" t="s">
        <v>22</v>
      </c>
      <c r="C11" s="15">
        <v>2293144.68</v>
      </c>
      <c r="D11" s="15">
        <v>1</v>
      </c>
      <c r="E11" s="15">
        <v>2293144.68</v>
      </c>
      <c r="F11" s="15">
        <v>1</v>
      </c>
      <c r="G11" s="15">
        <v>1</v>
      </c>
      <c r="H11" s="15">
        <v>0</v>
      </c>
      <c r="I11" s="15">
        <v>1</v>
      </c>
      <c r="J11" s="27">
        <v>0.7</v>
      </c>
      <c r="K11" s="28">
        <v>1605201.276</v>
      </c>
      <c r="L11" s="15">
        <v>1605201.276</v>
      </c>
      <c r="M11" s="27">
        <v>0.7</v>
      </c>
      <c r="N11" s="29"/>
      <c r="O11" s="29"/>
      <c r="P11" s="29"/>
      <c r="Q11" s="29"/>
      <c r="R11" s="29"/>
    </row>
    <row r="12" s="1" customFormat="1" customHeight="1" spans="1:18">
      <c r="A12" s="13"/>
      <c r="B12" s="14"/>
      <c r="C12" s="15"/>
      <c r="D12" s="15"/>
      <c r="E12" s="15"/>
      <c r="F12" s="15"/>
      <c r="G12" s="15"/>
      <c r="H12" s="15"/>
      <c r="I12" s="15"/>
      <c r="J12" s="27"/>
      <c r="K12" s="28"/>
      <c r="L12" s="15"/>
      <c r="M12" s="27"/>
      <c r="N12" s="29"/>
      <c r="O12" s="29"/>
      <c r="P12" s="29"/>
      <c r="Q12" s="29"/>
      <c r="R12" s="29"/>
    </row>
    <row r="13" s="1" customFormat="1" customHeight="1" spans="1:18">
      <c r="A13" s="13"/>
      <c r="B13" s="14"/>
      <c r="C13" s="15"/>
      <c r="D13" s="15"/>
      <c r="E13" s="15"/>
      <c r="F13" s="15"/>
      <c r="G13" s="15"/>
      <c r="H13" s="15"/>
      <c r="I13" s="15"/>
      <c r="J13" s="27"/>
      <c r="K13" s="28"/>
      <c r="L13" s="15"/>
      <c r="M13" s="27"/>
      <c r="N13" s="29"/>
      <c r="O13" s="29"/>
      <c r="P13" s="29"/>
      <c r="Q13" s="29"/>
      <c r="R13" s="29"/>
    </row>
    <row r="14" s="1" customFormat="1" customHeight="1" spans="1:18">
      <c r="A14" s="13"/>
      <c r="B14" s="14"/>
      <c r="C14" s="15"/>
      <c r="D14" s="15"/>
      <c r="E14" s="15"/>
      <c r="F14" s="15"/>
      <c r="G14" s="15"/>
      <c r="H14" s="15"/>
      <c r="I14" s="15"/>
      <c r="J14" s="27"/>
      <c r="K14" s="28"/>
      <c r="L14" s="15"/>
      <c r="M14" s="27"/>
      <c r="N14" s="29"/>
      <c r="O14" s="29"/>
      <c r="P14" s="29"/>
      <c r="Q14" s="29"/>
      <c r="R14" s="29"/>
    </row>
    <row r="15" s="1" customFormat="1" customHeight="1" spans="1:18">
      <c r="A15" s="13"/>
      <c r="B15" s="14"/>
      <c r="C15" s="15">
        <f>SUM(C5:C11)</f>
        <v>8117267.96</v>
      </c>
      <c r="D15" s="15"/>
      <c r="E15" s="15"/>
      <c r="F15" s="15"/>
      <c r="G15" s="15"/>
      <c r="H15" s="15"/>
      <c r="I15" s="15"/>
      <c r="J15" s="27"/>
      <c r="K15" s="15"/>
      <c r="L15" s="15"/>
      <c r="M15" s="27"/>
      <c r="N15" s="29"/>
      <c r="O15" s="29"/>
      <c r="P15" s="29"/>
      <c r="Q15" s="29"/>
      <c r="R15" s="29"/>
    </row>
    <row r="16" s="1" customFormat="1" customHeight="1" spans="1:18">
      <c r="A16" s="13">
        <v>9</v>
      </c>
      <c r="B16" s="16" t="s">
        <v>23</v>
      </c>
      <c r="C16" s="17"/>
      <c r="D16" s="17"/>
      <c r="E16" s="18"/>
      <c r="F16" s="15">
        <f>SUM(F5:F6)</f>
        <v>2</v>
      </c>
      <c r="G16" s="19"/>
      <c r="H16" s="15">
        <f>SUM(H5:H6)</f>
        <v>0</v>
      </c>
      <c r="I16" s="19"/>
      <c r="J16" s="19"/>
      <c r="K16" s="15">
        <f>SUM(K5:K11)</f>
        <v>5682087.572</v>
      </c>
      <c r="L16" s="15">
        <f>SUM(L5:L11)</f>
        <v>5682087.572</v>
      </c>
      <c r="M16" s="15"/>
      <c r="N16" s="30"/>
      <c r="O16" s="30"/>
      <c r="P16" s="30"/>
      <c r="Q16" s="30"/>
      <c r="R16" s="30"/>
    </row>
    <row r="17" s="1" customFormat="1" customHeight="1" spans="1:18">
      <c r="A17" s="2"/>
      <c r="B17" s="3"/>
      <c r="C17" s="4"/>
      <c r="D17" s="4"/>
      <c r="E17" s="5"/>
      <c r="F17" s="5"/>
      <c r="G17" s="5"/>
      <c r="H17" s="5"/>
      <c r="I17" s="5"/>
      <c r="J17" s="5"/>
      <c r="K17" s="5"/>
      <c r="L17" s="30"/>
      <c r="M17" s="30"/>
      <c r="N17" s="30"/>
      <c r="O17" s="30"/>
      <c r="P17" s="30"/>
      <c r="Q17" s="30"/>
      <c r="R17" s="30"/>
    </row>
  </sheetData>
  <mergeCells count="13">
    <mergeCell ref="A1:P1"/>
    <mergeCell ref="F2:H2"/>
    <mergeCell ref="I2:K2"/>
    <mergeCell ref="L2:M2"/>
    <mergeCell ref="B16:E16"/>
    <mergeCell ref="A2:A3"/>
    <mergeCell ref="B2:B3"/>
    <mergeCell ref="C2:C3"/>
    <mergeCell ref="D2:D3"/>
    <mergeCell ref="E2:E3"/>
    <mergeCell ref="N2:N3"/>
    <mergeCell ref="O2:O3"/>
    <mergeCell ref="P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总包第一次进度款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2023-06-20T07:37:00Z</dcterms:created>
  <dcterms:modified xsi:type="dcterms:W3CDTF">2023-06-20T08:06:02Z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F517664FEC484F57B9176F63510BE88A_11</vt:lpwstr>
  </property>
  <property fmtid="{D5CDD505-2E9C-101B-9397-08002B2CF9AE}" pid="3" name="KSOProductBuildVer">
    <vt:lpwstr>2052-11.1.0.14309</vt:lpwstr>
  </property>
</Properties>
</file>