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calcPr calcId="144525"/>
</workbook>
</file>

<file path=xl/sharedStrings.xml><?xml version="1.0" encoding="utf-8"?>
<sst xmlns="http://schemas.openxmlformats.org/spreadsheetml/2006/main" count="35" uniqueCount="31">
  <si>
    <t>LCSSWY-BGSQ-0011 变更测算</t>
  </si>
  <si>
    <t>序号</t>
  </si>
  <si>
    <t>项目名称</t>
  </si>
  <si>
    <t>项目特征描述</t>
  </si>
  <si>
    <t>单位</t>
  </si>
  <si>
    <t>工程量</t>
  </si>
  <si>
    <t>含税综合单价</t>
  </si>
  <si>
    <t>含税合价</t>
  </si>
  <si>
    <t>价格依据</t>
  </si>
  <si>
    <t>相关合同</t>
  </si>
  <si>
    <t>定制储物柜</t>
  </si>
  <si>
    <t>1.面层种类：WD02/03烤漆板储物柜
2.工程量为垂直投影面积
3.具体做法详见图纸设计及其他相关做法
4.成活价(含与之相关的其他一切费用)</t>
  </si>
  <si>
    <t>m2</t>
  </si>
  <si>
    <t>参考样板间装修合同清单“储物柜价格”</t>
  </si>
  <si>
    <t>洛宁项目样板间装修工程施工合同</t>
  </si>
  <si>
    <t>不锈钢踢脚线</t>
  </si>
  <si>
    <t>1.面层种类：MT02不锈钢，30mm高
2.9mm厚阻燃板/专用型材卡件
3.具体做法详见图纸设计
4.成活价(含美缝及与之相关的其他一切费用)</t>
  </si>
  <si>
    <t>m</t>
  </si>
  <si>
    <t>窗台板</t>
  </si>
  <si>
    <t>1.面层种类：ST01石材
2.水泥膏结合层或瓷砖胶或瓷砖胶
3.1:3干硬性水泥砂浆
4.素水泥浆一道
5.具体做法详见图纸设计
6.成活价(含美缝及与之相关的其他一切费用)</t>
  </si>
  <si>
    <t>不锈钢窗套线</t>
  </si>
  <si>
    <t>1.面层种类：MT02-不锈钢
2.具体做法详见图纸设计及其他相关做法
3.成活价(含与之相关的其他一切费用)</t>
  </si>
  <si>
    <t>拆除原不锈钢窗套线</t>
  </si>
  <si>
    <t>1.拆除原不锈钢窗套线
2.具体做法详见图纸设计及其他相关做法
3.成活价(含与之相关的其他一切费用)</t>
  </si>
  <si>
    <t>市场价格</t>
  </si>
  <si>
    <t>窗户加大</t>
  </si>
  <si>
    <t>1、新增窗户</t>
  </si>
  <si>
    <t>参考门窗清单</t>
  </si>
  <si>
    <t>洛宁山水文苑项目1#2#9#10#楼门窗制作与安装合同</t>
  </si>
  <si>
    <t>合计</t>
  </si>
  <si>
    <t>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</si>
</sst>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176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4" sqref="G4"/>
    </sheetView>
  </sheetViews>
  <sheetFormatPr defaultColWidth="9" defaultRowHeight="18.75"/>
  <cols>
    <col min="1" max="1" width="8.25" style="3" customWidth="1"/>
    <col min="2" max="2" width="12.625" style="3" customWidth="1"/>
    <col min="3" max="3" width="25.625" style="3" customWidth="1"/>
    <col min="4" max="4" width="6.5" style="3" customWidth="1"/>
    <col min="5" max="6" width="18" style="3" customWidth="1"/>
    <col min="7" max="8" width="20.75" style="4" customWidth="1"/>
    <col min="9" max="9" width="20.75" style="3" customWidth="1"/>
    <col min="10" max="16384" width="9" style="3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</row>
    <row r="3" s="2" customFormat="1" ht="94.5" spans="1:9">
      <c r="A3" s="8">
        <v>1</v>
      </c>
      <c r="B3" s="8" t="s">
        <v>10</v>
      </c>
      <c r="C3" s="9" t="s">
        <v>11</v>
      </c>
      <c r="D3" s="8" t="s">
        <v>12</v>
      </c>
      <c r="E3" s="8">
        <f>0.7*2.57</f>
        <v>1.799</v>
      </c>
      <c r="F3" s="10">
        <v>1537.18</v>
      </c>
      <c r="G3" s="10">
        <f t="shared" ref="G3:G8" si="0">E3*F3</f>
        <v>2765.38682</v>
      </c>
      <c r="H3" s="10" t="s">
        <v>13</v>
      </c>
      <c r="I3" s="11" t="s">
        <v>14</v>
      </c>
    </row>
    <row r="4" s="2" customFormat="1" ht="81" spans="1:9">
      <c r="A4" s="8">
        <v>2</v>
      </c>
      <c r="B4" s="8" t="s">
        <v>15</v>
      </c>
      <c r="C4" s="9" t="s">
        <v>16</v>
      </c>
      <c r="D4" s="2" t="s">
        <v>17</v>
      </c>
      <c r="E4" s="8">
        <v>0.7</v>
      </c>
      <c r="F4" s="10">
        <v>34.03</v>
      </c>
      <c r="G4" s="10">
        <f t="shared" si="0"/>
        <v>23.821</v>
      </c>
      <c r="H4" s="10"/>
      <c r="I4" s="12"/>
    </row>
    <row r="5" s="2" customFormat="1" ht="108" spans="1:9">
      <c r="A5" s="8">
        <v>3</v>
      </c>
      <c r="B5" s="8" t="s">
        <v>18</v>
      </c>
      <c r="C5" s="9" t="s">
        <v>19</v>
      </c>
      <c r="D5" s="8" t="s">
        <v>17</v>
      </c>
      <c r="E5" s="8">
        <f>6.38-5.35</f>
        <v>1.03</v>
      </c>
      <c r="F5" s="10">
        <v>205.327115</v>
      </c>
      <c r="G5" s="10">
        <f t="shared" si="0"/>
        <v>211.48692845</v>
      </c>
      <c r="H5" s="10"/>
      <c r="I5" s="12"/>
    </row>
    <row r="6" s="2" customFormat="1" ht="67.5" spans="1:9">
      <c r="A6" s="8">
        <v>4</v>
      </c>
      <c r="B6" s="8" t="s">
        <v>20</v>
      </c>
      <c r="C6" s="9" t="s">
        <v>21</v>
      </c>
      <c r="D6" s="8" t="s">
        <v>17</v>
      </c>
      <c r="E6" s="8">
        <f>(6.38-5.7)*2+1.85</f>
        <v>3.21</v>
      </c>
      <c r="F6" s="10">
        <v>135.05754</v>
      </c>
      <c r="G6" s="10">
        <f t="shared" si="0"/>
        <v>433.5347034</v>
      </c>
      <c r="H6" s="10"/>
      <c r="I6" s="12"/>
    </row>
    <row r="7" s="2" customFormat="1" ht="67.5" spans="1:9">
      <c r="A7" s="8">
        <v>5</v>
      </c>
      <c r="B7" s="8" t="s">
        <v>22</v>
      </c>
      <c r="C7" s="9" t="s">
        <v>23</v>
      </c>
      <c r="D7" s="8" t="s">
        <v>17</v>
      </c>
      <c r="E7" s="8">
        <v>1.85</v>
      </c>
      <c r="F7" s="10">
        <v>50</v>
      </c>
      <c r="G7" s="10">
        <f t="shared" si="0"/>
        <v>92.5</v>
      </c>
      <c r="H7" s="10" t="s">
        <v>24</v>
      </c>
      <c r="I7" s="13"/>
    </row>
    <row r="8" s="2" customFormat="1" ht="40.5" spans="1:9">
      <c r="A8" s="8">
        <v>6</v>
      </c>
      <c r="B8" s="8" t="s">
        <v>25</v>
      </c>
      <c r="C8" s="9" t="s">
        <v>26</v>
      </c>
      <c r="D8" s="8" t="s">
        <v>12</v>
      </c>
      <c r="E8" s="8">
        <f>1.85*(6.38-5.7)</f>
        <v>1.258</v>
      </c>
      <c r="F8" s="10">
        <v>520</v>
      </c>
      <c r="G8" s="10">
        <f t="shared" si="0"/>
        <v>654.16</v>
      </c>
      <c r="H8" s="10" t="s">
        <v>27</v>
      </c>
      <c r="I8" s="8" t="s">
        <v>28</v>
      </c>
    </row>
    <row r="9" s="2" customFormat="1" ht="36" customHeight="1" spans="1:9">
      <c r="A9" s="8">
        <v>7</v>
      </c>
      <c r="B9" s="8"/>
      <c r="C9" s="8" t="s">
        <v>29</v>
      </c>
      <c r="D9" s="8" t="s">
        <v>30</v>
      </c>
      <c r="E9" s="8"/>
      <c r="F9" s="8"/>
      <c r="G9" s="10">
        <f>SUM(G3:G8)</f>
        <v>4180.88945185</v>
      </c>
      <c r="H9" s="10"/>
      <c r="I9" s="8"/>
    </row>
  </sheetData>
  <mergeCells count="3">
    <mergeCell ref="A1:I1"/>
    <mergeCell ref="H3:H6"/>
    <mergeCell ref="I3:I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2020-05-26T09:30:00Z</dcterms:created>
  <dcterms:modified xsi:type="dcterms:W3CDTF">2023-07-22T05:56:14Z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110DDBB2FECD4C90B4030C7286C179D7_13</vt:lpwstr>
  </property>
</Properties>
</file>