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汇总表" sheetId="4" r:id="rId1"/>
    <sheet name="明细1" sheetId="2" r:id="rId2"/>
  </sheets>
  <calcPr calcId="144525"/>
</workbook>
</file>

<file path=xl/sharedStrings.xml><?xml version="1.0" encoding="utf-8"?>
<sst xmlns="http://schemas.openxmlformats.org/spreadsheetml/2006/main" count="56" uniqueCount="51">
  <si>
    <t>工程结算汇总表</t>
  </si>
  <si>
    <t>合同编号：BLT.QQ.025                合同金额：65000元</t>
  </si>
  <si>
    <t>合同名称：悠然居项目苗木移栽施工合同</t>
  </si>
  <si>
    <t>甲    方：河南浩德龙瑞置业有限公司</t>
  </si>
  <si>
    <t>乙    方：洛阳睿尚建筑工程有限公司</t>
  </si>
  <si>
    <t>序号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</si>
  <si>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</si>
  <si>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</si>
  <si>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</si>
  <si>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</si>
  <si>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</si>
  <si>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</si>
  <si>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</si>
  <si>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 xml:space="preserve"> </t>
  </si>
  <si>
    <t>图纸内结算值</t>
  </si>
  <si>
    <t>设计变更</t>
  </si>
  <si>
    <t>签证</t>
  </si>
  <si>
    <t>二</t>
  </si>
  <si>
    <t>其他费用合计</t>
  </si>
  <si>
    <t>配合费</t>
  </si>
  <si>
    <t>协商取整扣款</t>
  </si>
  <si>
    <t>三</t>
  </si>
  <si>
    <t>工程结算金额
【一】+【二】</t>
  </si>
  <si>
    <t>（小写）</t>
  </si>
  <si>
    <t>（大写）</t>
  </si>
  <si>
    <t>陆万伍仟元整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</si>
  <si>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</si>
  <si>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</si>
  <si>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</si>
  <si>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</si>
  <si>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</si>
  <si>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</si>
  <si>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</si>
  <si>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</si>
  <si>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</si>
  <si>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</si>
  <si>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</si>
  <si>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</si>
  <si>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</si>
  <si>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</si>
  <si>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</si>
  <si>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</si>
  <si>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悠然居项目苗木移栽结算明细</t>
  </si>
  <si>
    <t>名称</t>
  </si>
  <si>
    <t>合同清单内工作内容</t>
  </si>
  <si>
    <t>金额（元）</t>
  </si>
  <si>
    <t>备注</t>
  </si>
  <si>
    <t>悠然居项目</t>
  </si>
  <si>
    <t>合同税率1%，根据工程验收单移栽苗木仅死亡6棵，其余均成活，故不扣减合同内相关费用。</t>
  </si>
  <si>
    <t>最终结算金额</t>
  </si>
  <si>
    <t>元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</si>
</sst>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b/>
      <sz val="11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left" vertical="center" wrapText="1"/>
    </xf>
    <xf numFmtId="178" fontId="4" fillId="0" borderId="7" xfId="0" applyNumberFormat="1" applyFont="1" applyFill="1" applyBorder="1" applyAlignment="1">
      <alignment horizontal="left" vertical="center" wrapText="1"/>
    </xf>
    <xf numFmtId="178" fontId="4" fillId="0" borderId="8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9" fontId="4" fillId="0" borderId="6" xfId="0" applyNumberFormat="1" applyFont="1" applyFill="1" applyBorder="1" applyAlignment="1">
      <alignment horizontal="left" vertical="center" wrapText="1"/>
    </xf>
    <xf numFmtId="179" fontId="4" fillId="0" borderId="7" xfId="0" applyNumberFormat="1" applyFont="1" applyFill="1" applyBorder="1" applyAlignment="1">
      <alignment horizontal="left" vertical="center" wrapText="1"/>
    </xf>
    <xf numFmtId="179" fontId="4" fillId="0" borderId="8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N7" sqref="N7"/>
    </sheetView>
  </sheetViews>
  <sheetFormatPr defaultColWidth="8.88888888888889" defaultRowHeight="14.4" outlineLevelCol="7"/>
  <cols>
    <col min="4" max="4" width="10" customWidth="1"/>
    <col min="8" max="8" width="16.1111111111111" customWidth="1"/>
  </cols>
  <sheetData>
    <row r="1" ht="24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24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ht="24" customHeight="1" spans="1:8">
      <c r="A3" s="15" t="s">
        <v>2</v>
      </c>
      <c r="B3" s="15"/>
      <c r="C3" s="15"/>
      <c r="D3" s="15"/>
      <c r="E3" s="15"/>
      <c r="F3" s="15"/>
      <c r="G3" s="15"/>
      <c r="H3" s="15"/>
    </row>
    <row r="4" ht="24" customHeight="1" spans="1:8">
      <c r="A4" s="15" t="s">
        <v>3</v>
      </c>
      <c r="B4" s="15"/>
      <c r="C4" s="15"/>
      <c r="D4" s="15"/>
      <c r="E4" s="15"/>
      <c r="F4" s="15"/>
      <c r="G4" s="15"/>
      <c r="H4" s="15"/>
    </row>
    <row r="5" ht="24" customHeight="1" spans="1:8">
      <c r="A5" s="14" t="s">
        <v>4</v>
      </c>
      <c r="B5" s="14"/>
      <c r="C5" s="14"/>
      <c r="D5" s="14"/>
      <c r="E5" s="14"/>
      <c r="F5" s="14"/>
      <c r="G5" s="14"/>
      <c r="H5" s="14"/>
    </row>
    <row r="6" ht="29.55" spans="1:8">
      <c r="A6" s="16" t="s">
        <v>5</v>
      </c>
      <c r="B6" s="17" t="s">
        <v>6</v>
      </c>
      <c r="C6" s="18"/>
      <c r="D6" s="19"/>
      <c r="E6" s="19" t="s">
        <v>7</v>
      </c>
      <c r="F6" s="19" t="s">
        <v>8</v>
      </c>
      <c r="G6" s="19" t="s">
        <v>9</v>
      </c>
      <c r="H6" s="19" t="s">
        <v>10</v>
      </c>
    </row>
    <row r="7" ht="15.15" spans="1:8">
      <c r="A7" s="20" t="s">
        <v>11</v>
      </c>
      <c r="B7" s="21" t="s">
        <v>12</v>
      </c>
      <c r="C7" s="22"/>
      <c r="D7" s="23"/>
      <c r="E7" s="24" t="s">
        <v>13</v>
      </c>
      <c r="F7" s="24"/>
      <c r="G7" s="24"/>
      <c r="H7" s="25">
        <f>明细1!D4</f>
        <v>65000</v>
      </c>
    </row>
    <row r="8" ht="15.15" spans="1:8">
      <c r="A8" s="26">
        <v>1.1</v>
      </c>
      <c r="B8" s="17" t="s">
        <v>14</v>
      </c>
      <c r="C8" s="18"/>
      <c r="D8" s="19"/>
      <c r="E8" s="24"/>
      <c r="F8" s="24"/>
      <c r="G8" s="24"/>
      <c r="H8" s="25">
        <v>0</v>
      </c>
    </row>
    <row r="9" ht="15.15" spans="1:8">
      <c r="A9" s="26">
        <v>1.2</v>
      </c>
      <c r="B9" s="17" t="s">
        <v>15</v>
      </c>
      <c r="C9" s="18"/>
      <c r="D9" s="19"/>
      <c r="E9" s="25"/>
      <c r="F9" s="24"/>
      <c r="G9" s="24"/>
      <c r="H9" s="27">
        <v>0</v>
      </c>
    </row>
    <row r="10" ht="15.15" spans="1:8">
      <c r="A10" s="26">
        <v>1.3</v>
      </c>
      <c r="B10" s="17" t="s">
        <v>16</v>
      </c>
      <c r="C10" s="18"/>
      <c r="D10" s="19"/>
      <c r="E10" s="24"/>
      <c r="F10" s="24"/>
      <c r="G10" s="24"/>
      <c r="H10" s="28">
        <v>0</v>
      </c>
    </row>
    <row r="11" ht="15.15" spans="1:8">
      <c r="A11" s="20" t="s">
        <v>17</v>
      </c>
      <c r="B11" s="21" t="s">
        <v>18</v>
      </c>
      <c r="C11" s="22"/>
      <c r="D11" s="23"/>
      <c r="E11" s="17"/>
      <c r="F11" s="19"/>
      <c r="G11" s="24"/>
      <c r="H11" s="25">
        <v>0</v>
      </c>
    </row>
    <row r="12" ht="15.15" spans="1:8">
      <c r="A12" s="26">
        <v>2.1</v>
      </c>
      <c r="B12" s="17" t="s">
        <v>19</v>
      </c>
      <c r="C12" s="18"/>
      <c r="D12" s="19"/>
      <c r="E12" s="17"/>
      <c r="F12" s="19"/>
      <c r="G12" s="24"/>
      <c r="H12" s="25">
        <v>0</v>
      </c>
    </row>
    <row r="13" ht="15.15" spans="1:8">
      <c r="A13" s="26">
        <v>2.2</v>
      </c>
      <c r="B13" s="17" t="s">
        <v>20</v>
      </c>
      <c r="C13" s="18"/>
      <c r="D13" s="19"/>
      <c r="E13" s="17"/>
      <c r="F13" s="19"/>
      <c r="G13" s="24"/>
      <c r="H13" s="25">
        <v>0</v>
      </c>
    </row>
    <row r="14" ht="15.15" spans="1:8">
      <c r="A14" s="29" t="s">
        <v>21</v>
      </c>
      <c r="B14" s="30" t="s">
        <v>22</v>
      </c>
      <c r="C14" s="31"/>
      <c r="D14" s="24" t="s">
        <v>23</v>
      </c>
      <c r="E14" s="32">
        <f>H7+H11</f>
        <v>65000</v>
      </c>
      <c r="F14" s="33"/>
      <c r="G14" s="33"/>
      <c r="H14" s="34"/>
    </row>
    <row r="15" spans="1:8">
      <c r="A15" s="20"/>
      <c r="B15" s="35"/>
      <c r="C15" s="36"/>
      <c r="D15" s="24" t="s">
        <v>24</v>
      </c>
      <c r="E15" s="37" t="s">
        <v>25</v>
      </c>
      <c r="F15" s="38"/>
      <c r="G15" s="38"/>
      <c r="H15" s="39"/>
    </row>
    <row r="16" ht="15.15" spans="1:8">
      <c r="A16" s="20" t="s">
        <v>26</v>
      </c>
      <c r="B16" s="21" t="s">
        <v>27</v>
      </c>
      <c r="C16" s="22"/>
      <c r="D16" s="23"/>
      <c r="E16" s="40">
        <v>0</v>
      </c>
      <c r="F16" s="41"/>
      <c r="G16" s="41"/>
      <c r="H16" s="42"/>
    </row>
    <row r="17" ht="15.15" spans="1:8">
      <c r="A17" s="26">
        <v>4.1</v>
      </c>
      <c r="B17" s="17" t="s">
        <v>28</v>
      </c>
      <c r="C17" s="18"/>
      <c r="D17" s="19"/>
      <c r="E17" s="40">
        <v>0</v>
      </c>
      <c r="F17" s="41"/>
      <c r="G17" s="41"/>
      <c r="H17" s="42"/>
    </row>
    <row r="18" ht="15.15" spans="1:8">
      <c r="A18" s="26">
        <v>4.2</v>
      </c>
      <c r="B18" s="17" t="s">
        <v>29</v>
      </c>
      <c r="C18" s="18"/>
      <c r="D18" s="19"/>
      <c r="E18" s="40">
        <v>0</v>
      </c>
      <c r="F18" s="41"/>
      <c r="G18" s="41"/>
      <c r="H18" s="42"/>
    </row>
    <row r="19" ht="15.15" spans="1:8">
      <c r="A19" s="26" t="s">
        <v>30</v>
      </c>
      <c r="B19" s="17" t="s">
        <v>31</v>
      </c>
      <c r="C19" s="18"/>
      <c r="D19" s="19"/>
      <c r="E19" s="40"/>
      <c r="F19" s="41"/>
      <c r="G19" s="41"/>
      <c r="H19" s="42"/>
    </row>
    <row r="20" ht="15.15" spans="1:8">
      <c r="A20" s="20" t="s">
        <v>32</v>
      </c>
      <c r="B20" s="21" t="s">
        <v>33</v>
      </c>
      <c r="C20" s="22"/>
      <c r="D20" s="23"/>
      <c r="E20" s="40">
        <f>SUM(E21:H22)</f>
        <v>0</v>
      </c>
      <c r="F20" s="41"/>
      <c r="G20" s="41"/>
      <c r="H20" s="42"/>
    </row>
    <row r="21" ht="15.15" spans="1:8">
      <c r="A21" s="26">
        <v>5.1</v>
      </c>
      <c r="B21" s="17" t="s">
        <v>34</v>
      </c>
      <c r="C21" s="18"/>
      <c r="D21" s="19"/>
      <c r="E21" s="43">
        <v>0</v>
      </c>
      <c r="F21" s="44"/>
      <c r="G21" s="44"/>
      <c r="H21" s="45"/>
    </row>
    <row r="22" ht="15.15" spans="1:8">
      <c r="A22" s="26">
        <v>5.2</v>
      </c>
      <c r="B22" s="17" t="s">
        <v>35</v>
      </c>
      <c r="C22" s="18"/>
      <c r="D22" s="19"/>
      <c r="E22" s="43">
        <v>0</v>
      </c>
      <c r="F22" s="44"/>
      <c r="G22" s="44"/>
      <c r="H22" s="45"/>
    </row>
    <row r="23" ht="15.15" spans="1:8">
      <c r="A23" s="29" t="s">
        <v>36</v>
      </c>
      <c r="B23" s="29" t="s">
        <v>37</v>
      </c>
      <c r="C23" s="17" t="s">
        <v>23</v>
      </c>
      <c r="D23" s="19"/>
      <c r="E23" s="32">
        <f>E14-E20</f>
        <v>65000</v>
      </c>
      <c r="F23" s="33"/>
      <c r="G23" s="33"/>
      <c r="H23" s="34"/>
    </row>
    <row r="24" ht="15.15" spans="1:8">
      <c r="A24" s="20"/>
      <c r="B24" s="20"/>
      <c r="C24" s="17" t="s">
        <v>24</v>
      </c>
      <c r="D24" s="19"/>
      <c r="E24" s="37" t="str">
        <f>E15</f>
        <v>陆万伍仟元整</v>
      </c>
      <c r="F24" s="38"/>
      <c r="G24" s="38"/>
      <c r="H24" s="39"/>
    </row>
    <row r="25" ht="15.15" spans="1:8">
      <c r="A25" s="29" t="s">
        <v>38</v>
      </c>
      <c r="B25" s="29" t="s">
        <v>39</v>
      </c>
      <c r="C25" s="17" t="s">
        <v>23</v>
      </c>
      <c r="D25" s="19"/>
      <c r="E25" s="32">
        <f>E23</f>
        <v>65000</v>
      </c>
      <c r="F25" s="33"/>
      <c r="G25" s="33"/>
      <c r="H25" s="34"/>
    </row>
    <row r="26" ht="15.15" spans="1:8">
      <c r="A26" s="20"/>
      <c r="B26" s="20"/>
      <c r="C26" s="17" t="s">
        <v>24</v>
      </c>
      <c r="D26" s="19"/>
      <c r="E26" s="37" t="str">
        <f>E24</f>
        <v>陆万伍仟元整</v>
      </c>
      <c r="F26" s="38"/>
      <c r="G26" s="38"/>
      <c r="H26" s="39"/>
    </row>
    <row r="27" spans="1:8">
      <c r="A27" s="46"/>
      <c r="B27" s="46"/>
      <c r="C27" s="46"/>
      <c r="D27" s="46"/>
      <c r="E27" s="46"/>
      <c r="F27" s="46"/>
      <c r="G27" s="46"/>
      <c r="H27" s="46"/>
    </row>
    <row r="28" ht="15.6" spans="1:8">
      <c r="A28" s="47" t="s">
        <v>40</v>
      </c>
      <c r="B28" s="47"/>
      <c r="C28" s="47"/>
      <c r="D28" s="47"/>
      <c r="E28" s="47"/>
      <c r="F28" s="47"/>
      <c r="G28" s="47"/>
      <c r="H28" s="47"/>
    </row>
    <row r="29" ht="15.6" spans="1:8">
      <c r="A29" s="48"/>
      <c r="B29" s="49"/>
      <c r="C29" s="49"/>
      <c r="D29" s="49"/>
      <c r="E29" s="49"/>
      <c r="F29" s="49"/>
      <c r="G29" s="49"/>
      <c r="H29" s="49"/>
    </row>
    <row r="30" ht="15.6" spans="1:8">
      <c r="A30" s="48"/>
      <c r="B30" s="49"/>
      <c r="C30" s="49"/>
      <c r="D30" s="49"/>
      <c r="E30" s="49"/>
      <c r="F30" s="49"/>
      <c r="G30" s="49"/>
      <c r="H30" s="49"/>
    </row>
    <row r="31" ht="15.6" spans="1:8">
      <c r="A31" s="47" t="s">
        <v>41</v>
      </c>
      <c r="B31" s="47"/>
      <c r="C31" s="47"/>
      <c r="D31" s="47"/>
      <c r="E31" s="47"/>
      <c r="F31" s="47"/>
      <c r="G31" s="47"/>
      <c r="H31" s="47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H14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4:A15"/>
    <mergeCell ref="A23:A24"/>
    <mergeCell ref="A25:A26"/>
    <mergeCell ref="B23:B24"/>
    <mergeCell ref="B25:B26"/>
    <mergeCell ref="B14:C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8" sqref="C8"/>
    </sheetView>
  </sheetViews>
  <sheetFormatPr defaultColWidth="9" defaultRowHeight="14.4" outlineLevelRow="5" outlineLevelCol="5"/>
  <cols>
    <col min="2" max="2" width="19.2222222222222" customWidth="1"/>
    <col min="3" max="3" width="13.8888888888889" customWidth="1"/>
    <col min="4" max="4" width="16" customWidth="1"/>
    <col min="5" max="5" width="29.7777777777778" customWidth="1"/>
    <col min="6" max="6" width="15.5555555555556" customWidth="1"/>
    <col min="7" max="8" width="12.8888888888889"/>
  </cols>
  <sheetData>
    <row r="1" ht="46" customHeight="1" spans="1:5">
      <c r="A1" s="1" t="s">
        <v>42</v>
      </c>
      <c r="B1" s="1"/>
      <c r="C1" s="1"/>
      <c r="D1" s="1"/>
      <c r="E1" s="1"/>
    </row>
    <row r="2" ht="46" customHeight="1" spans="1:5">
      <c r="A2" s="2" t="s">
        <v>5</v>
      </c>
      <c r="B2" s="3" t="s">
        <v>43</v>
      </c>
      <c r="C2" s="4" t="s">
        <v>44</v>
      </c>
      <c r="D2" s="5" t="s">
        <v>45</v>
      </c>
      <c r="E2" s="6" t="s">
        <v>46</v>
      </c>
    </row>
    <row r="3" ht="36" customHeight="1" spans="1:5">
      <c r="A3" s="6">
        <v>1</v>
      </c>
      <c r="B3" s="6" t="s">
        <v>47</v>
      </c>
      <c r="C3" s="7">
        <v>1</v>
      </c>
      <c r="D3" s="8">
        <v>65000</v>
      </c>
      <c r="E3" s="9" t="s">
        <v>48</v>
      </c>
    </row>
    <row r="4" ht="38" customHeight="1" spans="1:6">
      <c r="A4" s="6">
        <v>2</v>
      </c>
      <c r="B4" s="10" t="s">
        <v>49</v>
      </c>
      <c r="C4" s="6" t="s">
        <v>50</v>
      </c>
      <c r="D4" s="8">
        <v>65000</v>
      </c>
      <c r="E4" s="11"/>
      <c r="F4" s="12"/>
    </row>
    <row r="5" ht="22" customHeight="1"/>
    <row r="6" ht="22" customHeight="1"/>
  </sheetData>
  <mergeCells count="2">
    <mergeCell ref="A1:E1"/>
    <mergeCell ref="E3:E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2022-05-25T08:56:00Z</dcterms:created>
  <dcterms:modified xsi:type="dcterms:W3CDTF">2023-07-27T03:25:15Z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61B9B38C08BD45E0A60CF5EEC1A30610</vt:lpwstr>
  </property>
</Properties>
</file>