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4次）" sheetId="8" r:id="rId1"/>
  </sheets>
  <definedNames>
    <definedName name="_xlnm.Print_Area" localSheetId="0">'进度款费用计算明细表（第4次）'!$A$1:$O$15</definedName>
  </definedNames>
  <calcPr calcId="144525"/>
</workbook>
</file>

<file path=xl/sharedStrings.xml><?xml version="1.0" encoding="utf-8"?>
<sst xmlns="http://schemas.openxmlformats.org/spreadsheetml/2006/main" count="47" uniqueCount="46">
  <si>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</si>
  <si>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</si>
  <si>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</si>
  <si>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</si>
  <si>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</si>
  <si>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</si>
  <si>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</si>
  <si>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</si>
  <si>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</si>
  <si>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</si>
  <si>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</si>
  <si>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</si>
  <si>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</si>
  <si>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</si>
  <si>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</si>
  <si>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</si>
  <si>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</si>
  <si>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</si>
  <si>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</si>
  <si>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</si>
  <si>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</si>
  <si>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</si>
  <si>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</si>
  <si>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</si>
  <si>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</si>
  <si>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</si>
  <si>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</si>
  <si>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</si>
  <si>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</si>
  <si>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</si>
  <si>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</si>
  <si>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9#楼</t>
  </si>
  <si>
    <t>中浩德山水文苑9#楼13层主体土建</t>
  </si>
  <si>
    <t>中浩德山水文苑9#楼13层主体安装</t>
  </si>
  <si>
    <t>10#楼</t>
  </si>
  <si>
    <t>中浩德山水文苑10#楼9-12层主体土建</t>
  </si>
  <si>
    <t>中浩德山水文苑10#楼9-12层主体安装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</si>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</sst>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8" fillId="0" borderId="0"/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8" fillId="2" borderId="1" xfId="3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0" fontId="8" fillId="7" borderId="1" xfId="3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3" borderId="1" xfId="3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76" fontId="8" fillId="5" borderId="1" xfId="3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4" fontId="9" fillId="2" borderId="1" xfId="49" applyNumberFormat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3.5"/>
  <cols>
    <col min="1" max="1" width="3.875" style="3" customWidth="1"/>
    <col min="2" max="2" width="30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5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1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2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2" t="s">
        <v>17</v>
      </c>
      <c r="L3" s="10" t="s">
        <v>18</v>
      </c>
      <c r="M3" s="9"/>
      <c r="N3" s="9"/>
      <c r="O3" s="9"/>
    </row>
    <row r="4" ht="2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3" t="s">
        <v>24</v>
      </c>
      <c r="J4" s="15" t="s">
        <v>25</v>
      </c>
      <c r="K4" s="44" t="s">
        <v>26</v>
      </c>
      <c r="L4" s="45" t="s">
        <v>27</v>
      </c>
      <c r="M4" s="15" t="s">
        <v>28</v>
      </c>
      <c r="N4" s="15" t="s">
        <v>29</v>
      </c>
      <c r="O4" s="46" t="s">
        <v>30</v>
      </c>
    </row>
    <row r="5" ht="28" customHeight="1" spans="1:17">
      <c r="A5" s="16">
        <v>1</v>
      </c>
      <c r="B5" s="17" t="s">
        <v>31</v>
      </c>
      <c r="C5" s="17"/>
      <c r="D5" s="17"/>
      <c r="E5" s="16"/>
      <c r="F5" s="18"/>
      <c r="G5" s="19"/>
      <c r="H5" s="19"/>
      <c r="I5" s="47"/>
      <c r="J5" s="19">
        <f>J6+J7</f>
        <v>465455.9904</v>
      </c>
      <c r="K5" s="48">
        <f>J5*L12</f>
        <v>464309.589266731</v>
      </c>
      <c r="L5" s="49"/>
      <c r="M5" s="19"/>
      <c r="N5" s="19"/>
      <c r="O5" s="50"/>
      <c r="Q5" s="73"/>
    </row>
    <row r="6" ht="31" customHeight="1" spans="1:17">
      <c r="A6" s="20"/>
      <c r="B6" s="21" t="s">
        <v>32</v>
      </c>
      <c r="C6" s="22"/>
      <c r="D6" s="22"/>
      <c r="E6" s="23"/>
      <c r="F6" s="24"/>
      <c r="G6" s="25"/>
      <c r="H6" s="25">
        <f>1878462.86/5*1.5</f>
        <v>563538.858</v>
      </c>
      <c r="I6" s="51">
        <v>0.8</v>
      </c>
      <c r="J6" s="52">
        <f>I6*H6</f>
        <v>450831.0864</v>
      </c>
      <c r="K6" s="53"/>
      <c r="L6" s="54"/>
      <c r="M6" s="55"/>
      <c r="N6" s="25"/>
      <c r="O6" s="34"/>
      <c r="Q6" s="73"/>
    </row>
    <row r="7" ht="31" customHeight="1" spans="1:17">
      <c r="A7" s="20"/>
      <c r="B7" s="21" t="s">
        <v>33</v>
      </c>
      <c r="C7" s="22"/>
      <c r="D7" s="22"/>
      <c r="E7" s="23"/>
      <c r="F7" s="24"/>
      <c r="G7" s="25"/>
      <c r="H7" s="25">
        <f>60937.1/5*1.5</f>
        <v>18281.13</v>
      </c>
      <c r="I7" s="51">
        <v>0.8</v>
      </c>
      <c r="J7" s="52">
        <f>H7*I7</f>
        <v>14624.904</v>
      </c>
      <c r="K7" s="53"/>
      <c r="L7" s="54"/>
      <c r="M7" s="55"/>
      <c r="N7" s="25"/>
      <c r="O7" s="34"/>
      <c r="Q7" s="73"/>
    </row>
    <row r="8" s="1" customFormat="1" ht="31" customHeight="1" spans="1:17">
      <c r="A8" s="26">
        <v>2</v>
      </c>
      <c r="B8" s="27" t="s">
        <v>34</v>
      </c>
      <c r="C8" s="27"/>
      <c r="D8" s="27"/>
      <c r="E8" s="26"/>
      <c r="F8" s="28"/>
      <c r="G8" s="29"/>
      <c r="H8" s="29"/>
      <c r="I8" s="56"/>
      <c r="J8" s="57">
        <f>J9+J10</f>
        <v>1920420.336</v>
      </c>
      <c r="K8" s="58">
        <f>J8*L12</f>
        <v>1915690.41073327</v>
      </c>
      <c r="L8" s="59"/>
      <c r="M8" s="60"/>
      <c r="N8" s="29"/>
      <c r="O8" s="61"/>
      <c r="Q8" s="74"/>
    </row>
    <row r="9" customFormat="1" ht="31" customHeight="1" spans="1:17">
      <c r="A9" s="20"/>
      <c r="B9" s="21" t="s">
        <v>35</v>
      </c>
      <c r="C9" s="22"/>
      <c r="D9" s="22"/>
      <c r="E9" s="23"/>
      <c r="F9" s="24"/>
      <c r="G9" s="25"/>
      <c r="H9" s="25">
        <v>2285051.75</v>
      </c>
      <c r="I9" s="51">
        <v>0.8</v>
      </c>
      <c r="J9" s="52">
        <f>H9*I9</f>
        <v>1828041.4</v>
      </c>
      <c r="K9" s="53"/>
      <c r="L9" s="54"/>
      <c r="M9" s="55"/>
      <c r="N9" s="25"/>
      <c r="O9" s="34"/>
      <c r="Q9" s="73"/>
    </row>
    <row r="10" customFormat="1" ht="31" customHeight="1" spans="1:17">
      <c r="A10" s="20"/>
      <c r="B10" s="21" t="s">
        <v>36</v>
      </c>
      <c r="C10" s="22"/>
      <c r="D10" s="22"/>
      <c r="E10" s="23"/>
      <c r="F10" s="24"/>
      <c r="G10" s="25"/>
      <c r="H10" s="25">
        <v>115473.67</v>
      </c>
      <c r="I10" s="51">
        <v>0.8</v>
      </c>
      <c r="J10" s="52">
        <f>H10*I10</f>
        <v>92378.936</v>
      </c>
      <c r="K10" s="53"/>
      <c r="L10" s="54"/>
      <c r="M10" s="55"/>
      <c r="N10" s="25"/>
      <c r="O10" s="34"/>
      <c r="Q10" s="73"/>
    </row>
    <row r="11" s="2" customFormat="1" ht="18.95" customHeight="1" spans="1:15">
      <c r="A11" s="30">
        <v>3</v>
      </c>
      <c r="B11" s="31" t="s">
        <v>37</v>
      </c>
      <c r="C11" s="31"/>
      <c r="D11" s="31"/>
      <c r="E11" s="30"/>
      <c r="F11" s="32"/>
      <c r="G11" s="33"/>
      <c r="H11" s="33"/>
      <c r="I11" s="62"/>
      <c r="J11" s="63">
        <f>J8+J5</f>
        <v>2385876.3264</v>
      </c>
      <c r="K11" s="33"/>
      <c r="L11" s="64"/>
      <c r="M11" s="33" t="s">
        <v>38</v>
      </c>
      <c r="N11" s="33" t="s">
        <v>39</v>
      </c>
      <c r="O11" s="65"/>
    </row>
    <row r="12" ht="18.95" customHeight="1" spans="1:15">
      <c r="A12" s="23"/>
      <c r="B12" s="23" t="s">
        <v>40</v>
      </c>
      <c r="C12" s="23"/>
      <c r="D12" s="23"/>
      <c r="E12" s="23"/>
      <c r="F12" s="24"/>
      <c r="G12" s="34"/>
      <c r="H12" s="34"/>
      <c r="I12" s="34"/>
      <c r="J12" s="34">
        <v>2380000</v>
      </c>
      <c r="K12" s="53"/>
      <c r="L12" s="54">
        <f>J12/J11</f>
        <v>0.997537036461204</v>
      </c>
      <c r="M12" s="34"/>
      <c r="N12" s="34"/>
      <c r="O12" s="66" t="s">
        <v>41</v>
      </c>
    </row>
    <row r="13" ht="24.95" customHeight="1" spans="1:15">
      <c r="A13" s="35" t="s">
        <v>42</v>
      </c>
      <c r="B13" s="35"/>
      <c r="C13" s="35"/>
      <c r="D13" s="35"/>
      <c r="E13" s="35"/>
      <c r="F13" s="36"/>
      <c r="G13" s="35"/>
      <c r="H13" s="35"/>
      <c r="I13" s="35"/>
      <c r="J13" s="35"/>
      <c r="K13" s="67"/>
      <c r="L13" s="36"/>
      <c r="M13" s="35"/>
      <c r="N13" s="35"/>
      <c r="O13" s="35"/>
    </row>
    <row r="14" ht="24.95" customHeight="1" spans="1:15">
      <c r="A14" s="35" t="s">
        <v>43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ht="26.25" customHeight="1" spans="1:15">
      <c r="A15" s="37"/>
      <c r="B15" s="38"/>
      <c r="C15" s="38"/>
      <c r="D15" s="38"/>
      <c r="E15" s="38"/>
      <c r="F15" s="39"/>
      <c r="G15" s="40" t="s">
        <v>44</v>
      </c>
      <c r="H15" s="40"/>
      <c r="I15" s="40"/>
      <c r="J15" s="68"/>
      <c r="K15" s="69"/>
      <c r="L15" s="70" t="s">
        <v>45</v>
      </c>
      <c r="M15" s="71"/>
      <c r="N15" s="38"/>
      <c r="O15" s="38"/>
    </row>
    <row r="16" ht="28.5" customHeight="1" spans="1:15">
      <c r="A16" s="37"/>
      <c r="B16" s="38"/>
      <c r="C16" s="38"/>
      <c r="D16" s="38"/>
      <c r="E16" s="38"/>
      <c r="F16" s="39"/>
      <c r="J16" s="38"/>
      <c r="K16" s="72"/>
      <c r="L16" s="39"/>
      <c r="M16" s="38"/>
      <c r="N16" s="38"/>
      <c r="O16" s="38"/>
    </row>
  </sheetData>
  <sheetProtection formatCells="0" insertHyperlinks="0" autoFilter="0"/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进度款费用计算明细表（第4次）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2023-10-31T08:41:28Z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