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'进度款费用计算明细表（第1次）'!$A$1:$O$19</definedName>
  </definedNames>
  <calcPr calcId="144525"/>
</workbook>
</file>

<file path=xl/sharedStrings.xml><?xml version="1.0" encoding="utf-8"?>
<sst xmlns="http://schemas.openxmlformats.org/spreadsheetml/2006/main" count="52" uniqueCount="51">
  <si>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</si>
  <si>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</si>
  <si>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</si>
  <si>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</si>
  <si>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</si>
  <si>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</si>
  <si>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</si>
  <si>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</si>
  <si>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</si>
  <si>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</si>
  <si>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</si>
  <si>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</si>
  <si>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</si>
  <si>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</si>
  <si>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</si>
  <si>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</si>
  <si>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</si>
  <si>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</si>
  <si>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</si>
  <si>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</si>
  <si>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</si>
  <si>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</si>
  <si>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</si>
  <si>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</si>
  <si>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</si>
  <si>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</si>
  <si>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</si>
  <si>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</si>
  <si>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</si>
  <si>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</si>
  <si>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</si>
  <si>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1#楼-室内穿线户型开关插座</t>
  </si>
  <si>
    <t>6#楼-室内穿线户型开关插座</t>
  </si>
  <si>
    <t>7#楼-室内穿线户型开关插座</t>
  </si>
  <si>
    <t>12#楼内粉刷</t>
  </si>
  <si>
    <t>12#楼-电气二次配管</t>
  </si>
  <si>
    <t>19#楼二次结构（地上地下）</t>
  </si>
  <si>
    <t>18#楼屋面防水及屋面瓦</t>
  </si>
  <si>
    <t>13#楼外墙保温</t>
  </si>
  <si>
    <t>非人防车库部分砌墙及二次结构粉刷（10552m2）</t>
  </si>
  <si>
    <t>二次结构、粉刷、室内装修</t>
  </si>
  <si>
    <t>非人防车库部分二次结构配管（10552m2）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</si>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</sst>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1" fillId="0" borderId="0"/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4" borderId="1" xfId="3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176" fontId="4" fillId="5" borderId="1" xfId="3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76" fontId="7" fillId="2" borderId="1" xfId="3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176" fontId="8" fillId="3" borderId="1" xfId="3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77" fontId="0" fillId="3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3.5"/>
  <cols>
    <col min="1" max="1" width="3.875" style="4" customWidth="1"/>
    <col min="2" max="2" width="19.375" style="4" customWidth="1"/>
    <col min="3" max="3" width="10.875" style="4" customWidth="1"/>
    <col min="4" max="5" width="11.125" style="4" customWidth="1"/>
    <col min="6" max="6" width="13.25" style="5" customWidth="1"/>
    <col min="7" max="8" width="11.625" style="4" customWidth="1"/>
    <col min="9" max="9" width="10.25" style="4" customWidth="1"/>
    <col min="10" max="10" width="11.125" style="4" customWidth="1"/>
    <col min="11" max="11" width="11.625" style="6" customWidth="1"/>
    <col min="12" max="12" width="8.875" style="5" customWidth="1"/>
    <col min="13" max="13" width="13.375" style="4" customWidth="1"/>
    <col min="14" max="14" width="11.375" style="4" customWidth="1"/>
    <col min="15" max="15" width="15.5" style="4" customWidth="1"/>
    <col min="16" max="16384" width="9" style="4"/>
  </cols>
  <sheetData>
    <row r="1" ht="37" customHeight="1" spans="1:15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43"/>
      <c r="L1" s="9"/>
      <c r="M1" s="8"/>
      <c r="N1" s="8"/>
      <c r="O1" s="8"/>
    </row>
    <row r="2" ht="18.9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/>
      <c r="H2" s="10" t="s">
        <v>7</v>
      </c>
      <c r="I2" s="10"/>
      <c r="J2" s="10"/>
      <c r="K2" s="44" t="s">
        <v>8</v>
      </c>
      <c r="L2" s="11"/>
      <c r="M2" s="10" t="s">
        <v>9</v>
      </c>
      <c r="N2" s="10" t="s">
        <v>10</v>
      </c>
      <c r="O2" s="10" t="s">
        <v>11</v>
      </c>
    </row>
    <row r="3" ht="18" customHeight="1" spans="1:15">
      <c r="A3" s="10"/>
      <c r="B3" s="10"/>
      <c r="C3" s="10"/>
      <c r="D3" s="10"/>
      <c r="E3" s="10"/>
      <c r="F3" s="11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44" t="s">
        <v>17</v>
      </c>
      <c r="L3" s="11" t="s">
        <v>18</v>
      </c>
      <c r="M3" s="10"/>
      <c r="N3" s="10"/>
      <c r="O3" s="10"/>
    </row>
    <row r="4" ht="34" customHeight="1" spans="1:15">
      <c r="A4" s="12"/>
      <c r="B4" s="12"/>
      <c r="C4" s="13" t="s">
        <v>19</v>
      </c>
      <c r="D4" s="14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45" t="s">
        <v>24</v>
      </c>
      <c r="J4" s="16" t="s">
        <v>25</v>
      </c>
      <c r="K4" s="46" t="s">
        <v>26</v>
      </c>
      <c r="L4" s="47" t="s">
        <v>27</v>
      </c>
      <c r="M4" s="16" t="s">
        <v>28</v>
      </c>
      <c r="N4" s="16" t="s">
        <v>29</v>
      </c>
      <c r="O4" s="48" t="s">
        <v>30</v>
      </c>
    </row>
    <row r="5" s="1" customFormat="1" ht="34" customHeight="1" spans="1:17">
      <c r="A5" s="17">
        <v>1</v>
      </c>
      <c r="B5" s="17" t="s">
        <v>31</v>
      </c>
      <c r="C5" s="18"/>
      <c r="D5" s="19"/>
      <c r="E5" s="19"/>
      <c r="F5" s="20"/>
      <c r="G5" s="21"/>
      <c r="H5" s="20">
        <v>109710.21</v>
      </c>
      <c r="I5" s="49">
        <v>0.8</v>
      </c>
      <c r="J5" s="26">
        <f>I5*H5</f>
        <v>87768.168</v>
      </c>
      <c r="K5" s="50"/>
      <c r="L5" s="51"/>
      <c r="M5" s="21"/>
      <c r="N5" s="21"/>
      <c r="O5" s="17"/>
      <c r="Q5" s="65"/>
    </row>
    <row r="6" s="1" customFormat="1" ht="34" customHeight="1" spans="1:17">
      <c r="A6" s="17">
        <v>2</v>
      </c>
      <c r="B6" s="17" t="s">
        <v>32</v>
      </c>
      <c r="C6" s="18"/>
      <c r="D6" s="19"/>
      <c r="E6" s="19"/>
      <c r="F6" s="20"/>
      <c r="G6" s="21"/>
      <c r="H6" s="20">
        <v>123048.65</v>
      </c>
      <c r="I6" s="49">
        <v>0.8</v>
      </c>
      <c r="J6" s="26">
        <f t="shared" ref="J6:J14" si="0">I6*H6</f>
        <v>98438.92</v>
      </c>
      <c r="K6" s="50"/>
      <c r="L6" s="51"/>
      <c r="M6" s="21"/>
      <c r="N6" s="21"/>
      <c r="O6" s="17"/>
      <c r="Q6" s="65"/>
    </row>
    <row r="7" s="1" customFormat="1" ht="34" customHeight="1" spans="1:17">
      <c r="A7" s="17">
        <v>3</v>
      </c>
      <c r="B7" s="17" t="s">
        <v>33</v>
      </c>
      <c r="C7" s="18"/>
      <c r="D7" s="19"/>
      <c r="E7" s="19"/>
      <c r="F7" s="20"/>
      <c r="G7" s="21"/>
      <c r="H7" s="20">
        <v>116299.27</v>
      </c>
      <c r="I7" s="49">
        <v>0.8</v>
      </c>
      <c r="J7" s="26">
        <f t="shared" si="0"/>
        <v>93039.416</v>
      </c>
      <c r="K7" s="50"/>
      <c r="L7" s="51"/>
      <c r="M7" s="21"/>
      <c r="N7" s="21"/>
      <c r="O7" s="17"/>
      <c r="Q7" s="65"/>
    </row>
    <row r="8" s="2" customFormat="1" ht="18.95" customHeight="1" spans="1:17">
      <c r="A8" s="17">
        <v>4</v>
      </c>
      <c r="B8" s="22" t="s">
        <v>34</v>
      </c>
      <c r="C8" s="23"/>
      <c r="D8" s="23"/>
      <c r="E8" s="24"/>
      <c r="F8" s="25"/>
      <c r="G8" s="26"/>
      <c r="H8" s="26">
        <f>346301.71+110287.84</f>
        <v>456589.55</v>
      </c>
      <c r="I8" s="49">
        <v>0.8</v>
      </c>
      <c r="J8" s="26">
        <f t="shared" si="0"/>
        <v>365271.64</v>
      </c>
      <c r="K8" s="52"/>
      <c r="L8" s="53"/>
      <c r="M8" s="26"/>
      <c r="N8" s="26"/>
      <c r="O8" s="24"/>
      <c r="Q8" s="66"/>
    </row>
    <row r="9" s="2" customFormat="1" ht="34" customHeight="1" spans="1:17">
      <c r="A9" s="17">
        <v>5</v>
      </c>
      <c r="B9" s="22" t="s">
        <v>35</v>
      </c>
      <c r="C9" s="23"/>
      <c r="D9" s="23"/>
      <c r="E9" s="24"/>
      <c r="F9" s="25"/>
      <c r="G9" s="26"/>
      <c r="H9" s="26">
        <v>65331.16</v>
      </c>
      <c r="I9" s="49">
        <v>0.8</v>
      </c>
      <c r="J9" s="26">
        <f t="shared" si="0"/>
        <v>52264.928</v>
      </c>
      <c r="K9" s="52"/>
      <c r="L9" s="53"/>
      <c r="M9" s="26"/>
      <c r="N9" s="26"/>
      <c r="O9" s="24"/>
      <c r="Q9" s="66"/>
    </row>
    <row r="10" s="2" customFormat="1" ht="18.95" customHeight="1" spans="1:17">
      <c r="A10" s="17">
        <v>6</v>
      </c>
      <c r="B10" s="27" t="s">
        <v>36</v>
      </c>
      <c r="C10" s="23"/>
      <c r="D10" s="23"/>
      <c r="E10" s="24"/>
      <c r="F10" s="25"/>
      <c r="G10" s="26"/>
      <c r="H10" s="26">
        <v>1099843.27</v>
      </c>
      <c r="I10" s="49">
        <v>0.8</v>
      </c>
      <c r="J10" s="26">
        <f t="shared" si="0"/>
        <v>879874.616</v>
      </c>
      <c r="K10" s="52"/>
      <c r="L10" s="53"/>
      <c r="M10" s="26"/>
      <c r="N10" s="26"/>
      <c r="O10" s="24"/>
      <c r="Q10" s="66"/>
    </row>
    <row r="11" s="2" customFormat="1" ht="18.95" customHeight="1" spans="1:17">
      <c r="A11" s="17">
        <v>7</v>
      </c>
      <c r="B11" s="27" t="s">
        <v>37</v>
      </c>
      <c r="C11" s="23"/>
      <c r="D11" s="23"/>
      <c r="E11" s="24"/>
      <c r="F11" s="25"/>
      <c r="G11" s="26"/>
      <c r="H11" s="26">
        <v>261563.17</v>
      </c>
      <c r="I11" s="49">
        <v>0.8</v>
      </c>
      <c r="J11" s="26">
        <f t="shared" si="0"/>
        <v>209250.536</v>
      </c>
      <c r="K11" s="52"/>
      <c r="L11" s="53"/>
      <c r="M11" s="26"/>
      <c r="N11" s="26"/>
      <c r="O11" s="24"/>
      <c r="Q11" s="66"/>
    </row>
    <row r="12" s="2" customFormat="1" ht="18.95" customHeight="1" spans="1:17">
      <c r="A12" s="17">
        <v>8</v>
      </c>
      <c r="B12" s="27" t="s">
        <v>38</v>
      </c>
      <c r="C12" s="23"/>
      <c r="D12" s="23"/>
      <c r="E12" s="24"/>
      <c r="F12" s="25"/>
      <c r="G12" s="26"/>
      <c r="H12" s="26">
        <v>398638.21</v>
      </c>
      <c r="I12" s="49">
        <v>0.8</v>
      </c>
      <c r="J12" s="26">
        <f t="shared" si="0"/>
        <v>318910.568</v>
      </c>
      <c r="K12" s="52"/>
      <c r="L12" s="53"/>
      <c r="M12" s="26"/>
      <c r="N12" s="26"/>
      <c r="O12" s="24"/>
      <c r="Q12" s="66"/>
    </row>
    <row r="13" s="2" customFormat="1" ht="28" customHeight="1" spans="1:17">
      <c r="A13" s="17">
        <v>9</v>
      </c>
      <c r="B13" s="22" t="s">
        <v>39</v>
      </c>
      <c r="C13" s="23"/>
      <c r="D13" s="23"/>
      <c r="E13" s="24"/>
      <c r="F13" s="25"/>
      <c r="G13" s="26"/>
      <c r="H13" s="26">
        <f>(538135.14+1929912.14)/19485.26*10552</f>
        <v>1336540.28217021</v>
      </c>
      <c r="I13" s="49">
        <v>0.8</v>
      </c>
      <c r="J13" s="26">
        <f t="shared" si="0"/>
        <v>1069232.22573617</v>
      </c>
      <c r="K13" s="52"/>
      <c r="L13" s="53"/>
      <c r="M13" s="26"/>
      <c r="N13" s="26"/>
      <c r="O13" s="23" t="s">
        <v>40</v>
      </c>
      <c r="Q13" s="66"/>
    </row>
    <row r="14" s="2" customFormat="1" ht="38" customHeight="1" spans="1:17">
      <c r="A14" s="17">
        <v>10</v>
      </c>
      <c r="B14" s="22" t="s">
        <v>41</v>
      </c>
      <c r="C14" s="23"/>
      <c r="D14" s="23"/>
      <c r="E14" s="24"/>
      <c r="F14" s="25"/>
      <c r="G14" s="26"/>
      <c r="H14" s="26">
        <v>33525.17</v>
      </c>
      <c r="I14" s="49">
        <v>0.8</v>
      </c>
      <c r="J14" s="26">
        <f t="shared" si="0"/>
        <v>26820.136</v>
      </c>
      <c r="K14" s="52"/>
      <c r="L14" s="53"/>
      <c r="M14" s="26"/>
      <c r="N14" s="26"/>
      <c r="O14" s="24"/>
      <c r="Q14" s="66"/>
    </row>
    <row r="15" s="3" customFormat="1" ht="18.95" customHeight="1" spans="1:15">
      <c r="A15" s="17">
        <v>11</v>
      </c>
      <c r="B15" s="28" t="s">
        <v>42</v>
      </c>
      <c r="C15" s="29"/>
      <c r="D15" s="29"/>
      <c r="E15" s="30"/>
      <c r="F15" s="31"/>
      <c r="G15" s="32"/>
      <c r="H15" s="32"/>
      <c r="I15" s="49">
        <v>0.8</v>
      </c>
      <c r="J15" s="54">
        <f>SUM(J5:J14)</f>
        <v>3200871.15373617</v>
      </c>
      <c r="K15" s="32"/>
      <c r="L15" s="55"/>
      <c r="M15" s="32" t="s">
        <v>43</v>
      </c>
      <c r="N15" s="32" t="s">
        <v>44</v>
      </c>
      <c r="O15" s="30"/>
    </row>
    <row r="16" ht="18.95" customHeight="1" spans="1:15">
      <c r="A16" s="33"/>
      <c r="B16" s="33" t="s">
        <v>45</v>
      </c>
      <c r="C16" s="33"/>
      <c r="D16" s="33"/>
      <c r="E16" s="33"/>
      <c r="F16" s="34"/>
      <c r="G16" s="35"/>
      <c r="H16" s="35"/>
      <c r="I16" s="35"/>
      <c r="J16" s="35">
        <v>3200000</v>
      </c>
      <c r="K16" s="56"/>
      <c r="L16" s="57"/>
      <c r="M16" s="35"/>
      <c r="N16" s="35"/>
      <c r="O16" s="58" t="s">
        <v>46</v>
      </c>
    </row>
    <row r="17" ht="24.95" customHeight="1" spans="1:15">
      <c r="A17" s="36" t="s">
        <v>47</v>
      </c>
      <c r="B17" s="37"/>
      <c r="C17" s="37"/>
      <c r="D17" s="37"/>
      <c r="E17" s="37"/>
      <c r="F17" s="38"/>
      <c r="G17" s="37"/>
      <c r="H17" s="37"/>
      <c r="I17" s="37"/>
      <c r="J17" s="37"/>
      <c r="K17" s="59"/>
      <c r="L17" s="38"/>
      <c r="M17" s="37"/>
      <c r="N17" s="37"/>
      <c r="O17" s="37"/>
    </row>
    <row r="18" ht="24.95" customHeight="1" spans="1:15">
      <c r="A18" s="36" t="s">
        <v>48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ht="26.25" customHeight="1" spans="1:15">
      <c r="A19" s="39"/>
      <c r="B19" s="40"/>
      <c r="C19" s="40"/>
      <c r="D19" s="40"/>
      <c r="E19" s="40"/>
      <c r="F19" s="41"/>
      <c r="G19" s="42" t="s">
        <v>49</v>
      </c>
      <c r="H19" s="42"/>
      <c r="I19" s="42"/>
      <c r="J19" s="60"/>
      <c r="K19" s="61"/>
      <c r="L19" s="62" t="s">
        <v>50</v>
      </c>
      <c r="M19" s="63"/>
      <c r="N19" s="40"/>
      <c r="O19" s="40"/>
    </row>
    <row r="20" ht="28.5" customHeight="1" spans="1:15">
      <c r="A20" s="39"/>
      <c r="B20" s="40"/>
      <c r="C20" s="40"/>
      <c r="D20" s="40"/>
      <c r="E20" s="40"/>
      <c r="F20" s="41"/>
      <c r="J20" s="40"/>
      <c r="K20" s="64"/>
      <c r="L20" s="41"/>
      <c r="M20" s="40"/>
      <c r="N20" s="40"/>
      <c r="O20" s="40"/>
    </row>
  </sheetData>
  <sheetProtection formatCells="0" insertHyperlinks="0" autoFilter="0"/>
  <mergeCells count="18">
    <mergeCell ref="A1:O1"/>
    <mergeCell ref="F2:G2"/>
    <mergeCell ref="H2:J2"/>
    <mergeCell ref="K2:L2"/>
    <mergeCell ref="B16:E16"/>
    <mergeCell ref="A17:O17"/>
    <mergeCell ref="A18:O18"/>
    <mergeCell ref="G19:I19"/>
    <mergeCell ref="J19:K19"/>
    <mergeCell ref="L19:M19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2023-11-11T02:07:04Z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