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#" sheetId="2" r:id="rId1"/>
  </sheets>
  <definedNames>
    <definedName name="AA">EVALUATE(#REF!)</definedName>
    <definedName name="AAA">EVALUATE(#REF!)</definedName>
    <definedName name="w" localSheetId="0">EVALUATE(SUBSTITUTE(SUBSTITUTE('1#'!$E1,"[","*ISTEXT(""["),"]","]"")"))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<sst xmlns="http://schemas.openxmlformats.org/spreadsheetml/2006/main" count="107" uniqueCount="73">
  <si>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>工程名称：工程量计算</t>
  </si>
  <si>
    <t>编制人</t>
  </si>
  <si>
    <t>综合单价</t>
  </si>
  <si>
    <t>合计</t>
  </si>
  <si>
    <t>备注</t>
  </si>
  <si>
    <t>序号</t>
  </si>
  <si>
    <t>名称</t>
  </si>
  <si>
    <t>说明</t>
  </si>
  <si>
    <t>单位</t>
  </si>
  <si>
    <t>计算公式</t>
  </si>
  <si>
    <t>小计</t>
  </si>
  <si>
    <t>一</t>
  </si>
  <si>
    <t>西侧车库出入口增加玻璃</t>
  </si>
  <si>
    <t>6+0.76pvb+6玻璃</t>
  </si>
  <si>
    <t>m2</t>
  </si>
  <si>
    <t>1.23*2.22</t>
  </si>
  <si>
    <t>3厚40*80镀锌钢矩管+氟碳漆</t>
  </si>
  <si>
    <t>kg</t>
  </si>
  <si>
    <t>1.23*5.37/1000</t>
  </si>
  <si>
    <t xml:space="preserve">二 </t>
  </si>
  <si>
    <t xml:space="preserve">7#、13#铺装 </t>
  </si>
  <si>
    <t>面层</t>
  </si>
  <si>
    <t>17.7*2+16.67*2</t>
  </si>
  <si>
    <t>碎石垫层</t>
  </si>
  <si>
    <t>m3</t>
  </si>
  <si>
    <t>砼垫层</t>
  </si>
  <si>
    <t>三</t>
  </si>
  <si>
    <t>增加挡土墙</t>
  </si>
  <si>
    <t>围挡</t>
  </si>
  <si>
    <t>m</t>
  </si>
  <si>
    <t>四</t>
  </si>
  <si>
    <t>跑道增加划图案</t>
  </si>
  <si>
    <t>图案增加</t>
  </si>
  <si>
    <t>个</t>
  </si>
  <si>
    <t>五</t>
  </si>
  <si>
    <t>主大门不锈钢增加背板</t>
  </si>
  <si>
    <t>不锈钢背板</t>
  </si>
  <si>
    <t>咖啡造型改为不锈钢板</t>
  </si>
  <si>
    <t>匾额增加背光</t>
  </si>
  <si>
    <t>六</t>
  </si>
  <si>
    <t>围墙挡墙增加</t>
  </si>
  <si>
    <t>长度9.23m,高度5m</t>
  </si>
  <si>
    <t>挖土方</t>
  </si>
  <si>
    <t>(3.7+0.2+0.6)*2.5*9.23</t>
  </si>
  <si>
    <t>(3.7+0.2+0.6)*0.5*9.23</t>
  </si>
  <si>
    <t>混凝土垫层</t>
  </si>
  <si>
    <t>(3.7+0.2)*0.1*9.23</t>
  </si>
  <si>
    <t>基础</t>
  </si>
  <si>
    <t>3.7*0.2*9.23</t>
  </si>
  <si>
    <t>挡墙</t>
  </si>
  <si>
    <t>0.55*5*9.23+0.6*0.6/2*9.23</t>
  </si>
  <si>
    <t>钢筋</t>
  </si>
  <si>
    <t>18钢筋@250</t>
  </si>
  <si>
    <t>（0.95+6.25*0.018*2）*37*2</t>
  </si>
  <si>
    <t>12钢筋@250</t>
  </si>
  <si>
    <t>9.23*4*0.888</t>
  </si>
  <si>
    <t>（2.55+6.25*0.012*2）*37*0.888</t>
  </si>
  <si>
    <t>9.23*10*0.888</t>
  </si>
  <si>
    <t>14钢筋@250</t>
  </si>
  <si>
    <t>（0.95+6.25*0.018*2）*37*1.21</t>
  </si>
  <si>
    <t>18钢筋@110</t>
  </si>
  <si>
    <t>（2.55+6.25*0.012*2）*84*2</t>
  </si>
  <si>
    <t>12钢筋@200</t>
  </si>
  <si>
    <t>（5+0.5+0.4）*46*0.888</t>
  </si>
  <si>
    <t>9.23*20*0.888</t>
  </si>
  <si>
    <t>18钢筋@100</t>
  </si>
  <si>
    <t>9.23*50*2</t>
  </si>
  <si>
    <t>14钢筋@200</t>
  </si>
  <si>
    <t>（1.249+6.25*0.018*2）*46*1.21</t>
  </si>
  <si>
    <t>9.23*5*0.888</t>
  </si>
  <si>
    <t>（1+1+.3+6.25*0.012*2）*46*0.888</t>
  </si>
  <si>
    <t>6个钢筋10</t>
  </si>
  <si>
    <t>9.23*6*0.617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</si>
</sst>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29" workbookViewId="0">
      <selection activeCell="E40" sqref="E40"/>
    </sheetView>
  </sheetViews>
  <sheetFormatPr defaultColWidth="9" defaultRowHeight="13.5"/>
  <cols>
    <col min="1" max="1" width="9" style="3"/>
    <col min="2" max="2" width="25.125" style="4" customWidth="1"/>
    <col min="3" max="3" width="21.25" style="3" customWidth="1"/>
    <col min="4" max="4" width="11.875" style="4" customWidth="1"/>
    <col min="5" max="5" width="67.125" style="5" customWidth="1"/>
    <col min="6" max="7" width="18" style="3" customWidth="1"/>
    <col min="8" max="8" width="15.75" style="3" customWidth="1"/>
    <col min="9" max="9" width="14.5" style="3" customWidth="1"/>
    <col min="10" max="16384" width="9" style="3"/>
  </cols>
  <sheetData>
    <row r="1" s="1" customFormat="1" ht="42" customHeight="1" spans="1:9">
      <c r="A1" s="6" t="s">
        <v>0</v>
      </c>
      <c r="B1" s="7"/>
      <c r="C1" s="6"/>
      <c r="D1" s="7"/>
      <c r="E1" s="6"/>
      <c r="F1" s="8" t="s">
        <v>1</v>
      </c>
      <c r="G1" s="8" t="s">
        <v>2</v>
      </c>
      <c r="H1" s="9" t="s">
        <v>3</v>
      </c>
      <c r="I1" s="15" t="s">
        <v>4</v>
      </c>
    </row>
    <row r="2" s="1" customFormat="1" ht="23" customHeight="1" spans="1:9">
      <c r="A2" s="7" t="s">
        <v>5</v>
      </c>
      <c r="B2" s="10" t="s">
        <v>6</v>
      </c>
      <c r="C2" s="10" t="s">
        <v>7</v>
      </c>
      <c r="D2" s="10" t="s">
        <v>8</v>
      </c>
      <c r="E2" s="10" t="s">
        <v>9</v>
      </c>
      <c r="F2" s="8" t="s">
        <v>10</v>
      </c>
      <c r="G2" s="8"/>
      <c r="H2" s="10"/>
      <c r="I2" s="15"/>
    </row>
    <row r="3" s="1" customFormat="1" ht="24" customHeight="1" spans="1:9">
      <c r="A3" s="11" t="s">
        <v>11</v>
      </c>
      <c r="B3" s="12" t="s">
        <v>12</v>
      </c>
      <c r="C3" s="13"/>
      <c r="D3" s="11"/>
      <c r="E3" s="13"/>
      <c r="F3" s="14"/>
      <c r="H3" s="9"/>
      <c r="I3" s="15"/>
    </row>
    <row r="4" s="2" customFormat="1" ht="33" customHeight="1" spans="1:9">
      <c r="A4" s="15">
        <v>1</v>
      </c>
      <c r="B4" s="12" t="s">
        <v>13</v>
      </c>
      <c r="C4" s="16"/>
      <c r="D4" s="11" t="s">
        <v>14</v>
      </c>
      <c r="E4" s="17" t="s">
        <v>15</v>
      </c>
      <c r="F4" s="14">
        <f ca="1">w</f>
        <v>2.7306</v>
      </c>
      <c r="G4" s="14">
        <v>343.917</v>
      </c>
      <c r="H4" s="9">
        <f ca="1">G4*F4</f>
        <v>939.0997602</v>
      </c>
      <c r="I4" s="16"/>
    </row>
    <row r="5" s="2" customFormat="1" ht="28.5" spans="1:9">
      <c r="A5" s="15">
        <v>2</v>
      </c>
      <c r="B5" s="12" t="s">
        <v>16</v>
      </c>
      <c r="C5" s="16"/>
      <c r="D5" s="11" t="s">
        <v>17</v>
      </c>
      <c r="E5" s="17" t="s">
        <v>18</v>
      </c>
      <c r="F5" s="14">
        <f ca="1">w</f>
        <v>0.0066051</v>
      </c>
      <c r="G5" s="14">
        <v>10317.51</v>
      </c>
      <c r="H5" s="9">
        <f ca="1">G5*F5</f>
        <v>68.148185301</v>
      </c>
      <c r="I5" s="16"/>
    </row>
    <row r="6" s="2" customFormat="1" ht="26" customHeight="1" spans="1:9">
      <c r="A6" s="15" t="s">
        <v>19</v>
      </c>
      <c r="B6" s="12" t="s">
        <v>20</v>
      </c>
      <c r="C6" s="16"/>
      <c r="E6" s="17"/>
      <c r="F6" s="14"/>
      <c r="G6" s="14"/>
      <c r="H6" s="16"/>
      <c r="I6" s="16"/>
    </row>
    <row r="7" s="2" customFormat="1" ht="24" customHeight="1" spans="1:9">
      <c r="A7" s="15">
        <v>1</v>
      </c>
      <c r="B7" s="12" t="s">
        <v>21</v>
      </c>
      <c r="C7" s="16"/>
      <c r="D7" s="11" t="s">
        <v>14</v>
      </c>
      <c r="E7" s="17" t="s">
        <v>22</v>
      </c>
      <c r="F7" s="14">
        <f ca="1">w</f>
        <v>68.74</v>
      </c>
      <c r="G7" s="14">
        <v>147.739684190614</v>
      </c>
      <c r="H7" s="16">
        <f ca="1">G7*F7</f>
        <v>10155.6258912628</v>
      </c>
      <c r="I7" s="22"/>
    </row>
    <row r="8" s="2" customFormat="1" ht="24" customHeight="1" spans="1:9">
      <c r="A8" s="15">
        <v>2</v>
      </c>
      <c r="B8" s="12" t="s">
        <v>23</v>
      </c>
      <c r="C8" s="16"/>
      <c r="D8" s="11" t="s">
        <v>24</v>
      </c>
      <c r="E8" s="17" t="str">
        <f>E7</f>
        <v>17.7*2+16.67*2</v>
      </c>
      <c r="F8" s="14">
        <f ca="1">w</f>
        <v>68.74</v>
      </c>
      <c r="G8" s="14">
        <v>136.375093099028</v>
      </c>
      <c r="H8" s="16">
        <f ca="1">G8*F8</f>
        <v>9374.4238996272</v>
      </c>
      <c r="I8" s="22"/>
    </row>
    <row r="9" s="2" customFormat="1" ht="24" customHeight="1" spans="1:9">
      <c r="A9" s="15">
        <v>3</v>
      </c>
      <c r="B9" s="12" t="s">
        <v>25</v>
      </c>
      <c r="C9" s="16"/>
      <c r="D9" s="11" t="s">
        <v>24</v>
      </c>
      <c r="E9" s="17" t="str">
        <f>E8</f>
        <v>17.7*2+16.67*2</v>
      </c>
      <c r="F9" s="14">
        <f ca="1">w</f>
        <v>68.74</v>
      </c>
      <c r="G9" s="14">
        <v>585.276441216663</v>
      </c>
      <c r="H9" s="16">
        <f ca="1">G9*F9</f>
        <v>40231.9025692334</v>
      </c>
      <c r="I9" s="16"/>
    </row>
    <row r="10" s="2" customFormat="1" ht="27" customHeight="1" spans="1:9">
      <c r="A10" s="15" t="s">
        <v>26</v>
      </c>
      <c r="B10" s="12" t="s">
        <v>27</v>
      </c>
      <c r="C10" s="16"/>
      <c r="D10" s="15"/>
      <c r="F10" s="14" t="e">
        <f ca="1">w</f>
        <v>#VALUE!</v>
      </c>
      <c r="G10" s="14"/>
      <c r="H10" s="16"/>
      <c r="I10" s="16"/>
    </row>
    <row r="11" s="2" customFormat="1" ht="22" customHeight="1" spans="1:9">
      <c r="A11" s="15">
        <v>1</v>
      </c>
      <c r="B11" s="2" t="s">
        <v>28</v>
      </c>
      <c r="C11" s="16"/>
      <c r="D11" s="15" t="s">
        <v>29</v>
      </c>
      <c r="E11" s="17">
        <v>5.882</v>
      </c>
      <c r="F11" s="14">
        <f ca="1">w</f>
        <v>5.882</v>
      </c>
      <c r="G11" s="14">
        <v>352.302323839156</v>
      </c>
      <c r="H11" s="16">
        <f ca="1">G11*F11</f>
        <v>2072.24226882192</v>
      </c>
      <c r="I11" s="16"/>
    </row>
    <row r="12" s="2" customFormat="1" ht="27" customHeight="1" spans="1:9">
      <c r="A12" s="15" t="s">
        <v>30</v>
      </c>
      <c r="B12" s="16" t="s">
        <v>31</v>
      </c>
      <c r="C12" s="13"/>
      <c r="D12" s="11"/>
      <c r="E12" s="17"/>
      <c r="F12" s="14"/>
      <c r="G12" s="14"/>
      <c r="H12" s="16">
        <f>G12*F12</f>
        <v>0</v>
      </c>
      <c r="I12" s="16"/>
    </row>
    <row r="13" s="2" customFormat="1" ht="24" customHeight="1" spans="1:9">
      <c r="A13" s="15">
        <v>1</v>
      </c>
      <c r="B13" s="16" t="s">
        <v>32</v>
      </c>
      <c r="C13" s="16"/>
      <c r="D13" s="11" t="s">
        <v>33</v>
      </c>
      <c r="E13" s="17">
        <v>30</v>
      </c>
      <c r="F13" s="14">
        <f ca="1">w</f>
        <v>30</v>
      </c>
      <c r="G13" s="14">
        <v>210</v>
      </c>
      <c r="H13" s="16">
        <f ca="1">G13*F13</f>
        <v>6300</v>
      </c>
      <c r="I13" s="16"/>
    </row>
    <row r="14" s="2" customFormat="1" ht="30" customHeight="1" spans="1:9">
      <c r="A14" s="15" t="s">
        <v>34</v>
      </c>
      <c r="B14" s="16" t="s">
        <v>35</v>
      </c>
      <c r="C14" s="16"/>
      <c r="D14" s="11"/>
      <c r="E14" s="17"/>
      <c r="F14" s="14"/>
      <c r="G14" s="14"/>
      <c r="H14" s="16">
        <f t="shared" ref="H14:H33" si="0">G14*F14</f>
        <v>0</v>
      </c>
      <c r="I14" s="16"/>
    </row>
    <row r="15" s="2" customFormat="1" ht="39" customHeight="1" spans="1:9">
      <c r="A15" s="11">
        <v>1</v>
      </c>
      <c r="B15" s="16" t="s">
        <v>36</v>
      </c>
      <c r="C15" s="16"/>
      <c r="D15" s="11" t="s">
        <v>14</v>
      </c>
      <c r="E15" s="18">
        <v>69.5884</v>
      </c>
      <c r="F15" s="14">
        <f ca="1">w</f>
        <v>69.5884</v>
      </c>
      <c r="G15" s="14">
        <v>50</v>
      </c>
      <c r="H15" s="16">
        <f ca="1" t="shared" si="0"/>
        <v>3479.42</v>
      </c>
      <c r="I15" s="16"/>
    </row>
    <row r="16" s="2" customFormat="1" ht="26" customHeight="1" spans="1:9">
      <c r="A16" s="15">
        <v>2</v>
      </c>
      <c r="B16" s="16" t="s">
        <v>37</v>
      </c>
      <c r="C16" s="16"/>
      <c r="D16" s="11" t="s">
        <v>14</v>
      </c>
      <c r="E16" s="17">
        <v>11.5</v>
      </c>
      <c r="F16" s="14">
        <f ca="1">w</f>
        <v>11.5</v>
      </c>
      <c r="G16" s="14">
        <v>100</v>
      </c>
      <c r="H16" s="16">
        <f ca="1" t="shared" si="0"/>
        <v>1150</v>
      </c>
      <c r="I16" s="16"/>
    </row>
    <row r="17" s="2" customFormat="1" ht="26" customHeight="1" spans="1:9">
      <c r="A17" s="11">
        <v>3</v>
      </c>
      <c r="B17" s="16" t="s">
        <v>38</v>
      </c>
      <c r="C17" s="16"/>
      <c r="D17" s="11" t="s">
        <v>33</v>
      </c>
      <c r="E17" s="17">
        <v>2</v>
      </c>
      <c r="F17" s="14">
        <f ca="1">w</f>
        <v>2</v>
      </c>
      <c r="G17" s="14">
        <v>500</v>
      </c>
      <c r="H17" s="16">
        <f ca="1" t="shared" si="0"/>
        <v>1000</v>
      </c>
      <c r="I17" s="16"/>
    </row>
    <row r="18" s="2" customFormat="1" ht="25" customHeight="1" spans="1:9">
      <c r="A18" s="15" t="s">
        <v>39</v>
      </c>
      <c r="B18" s="16" t="s">
        <v>40</v>
      </c>
      <c r="C18" s="16" t="s">
        <v>41</v>
      </c>
      <c r="D18" s="11"/>
      <c r="E18" s="17"/>
      <c r="F18" s="14"/>
      <c r="G18" s="14"/>
      <c r="H18" s="16">
        <f t="shared" si="0"/>
        <v>0</v>
      </c>
      <c r="I18" s="16"/>
    </row>
    <row r="19" s="2" customFormat="1" ht="25" customHeight="1" spans="1:9">
      <c r="A19" s="11">
        <v>1</v>
      </c>
      <c r="B19" s="16" t="s">
        <v>42</v>
      </c>
      <c r="C19" s="16"/>
      <c r="D19" s="15"/>
      <c r="E19" s="17" t="s">
        <v>43</v>
      </c>
      <c r="F19" s="14">
        <f ca="1">w</f>
        <v>103.8375</v>
      </c>
      <c r="G19" s="14">
        <v>9.65990242784783</v>
      </c>
      <c r="H19" s="16">
        <f ca="1" t="shared" si="0"/>
        <v>1003.06011835165</v>
      </c>
      <c r="I19" s="16"/>
    </row>
    <row r="20" s="2" customFormat="1" ht="25" customHeight="1" spans="1:9">
      <c r="A20" s="15">
        <v>2</v>
      </c>
      <c r="B20" s="16" t="s">
        <v>23</v>
      </c>
      <c r="C20" s="16"/>
      <c r="D20" s="15"/>
      <c r="E20" s="17" t="s">
        <v>44</v>
      </c>
      <c r="F20" s="14">
        <f ca="1">w</f>
        <v>20.7675</v>
      </c>
      <c r="G20" s="14">
        <v>136.375093099028</v>
      </c>
      <c r="H20" s="16">
        <f ca="1" t="shared" si="0"/>
        <v>2832.16974593407</v>
      </c>
      <c r="I20" s="16"/>
    </row>
    <row r="21" s="2" customFormat="1" ht="39" customHeight="1" spans="1:9">
      <c r="A21" s="11">
        <v>3</v>
      </c>
      <c r="B21" s="16" t="s">
        <v>45</v>
      </c>
      <c r="C21" s="16"/>
      <c r="D21" s="11"/>
      <c r="E21" s="17" t="s">
        <v>46</v>
      </c>
      <c r="F21" s="14">
        <f ca="1">w</f>
        <v>3.5997</v>
      </c>
      <c r="G21" s="14">
        <v>585.276441216663</v>
      </c>
      <c r="H21" s="16">
        <f ca="1" t="shared" si="0"/>
        <v>2106.81960544762</v>
      </c>
      <c r="I21" s="16"/>
    </row>
    <row r="22" s="2" customFormat="1" ht="39" customHeight="1" spans="1:9">
      <c r="A22" s="11">
        <v>4</v>
      </c>
      <c r="B22" s="16" t="s">
        <v>47</v>
      </c>
      <c r="C22" s="16"/>
      <c r="D22" s="11"/>
      <c r="E22" s="17" t="s">
        <v>48</v>
      </c>
      <c r="F22" s="14">
        <f ca="1">w</f>
        <v>6.8302</v>
      </c>
      <c r="G22" s="14">
        <v>983.037129422162</v>
      </c>
      <c r="H22" s="16">
        <f ca="1" t="shared" si="0"/>
        <v>6714.34020137925</v>
      </c>
      <c r="I22" s="16"/>
    </row>
    <row r="23" s="2" customFormat="1" ht="66" customHeight="1" spans="1:9">
      <c r="A23" s="15">
        <v>5</v>
      </c>
      <c r="B23" s="16" t="s">
        <v>49</v>
      </c>
      <c r="C23" s="16"/>
      <c r="D23" s="15"/>
      <c r="E23" s="17" t="s">
        <v>50</v>
      </c>
      <c r="F23" s="14">
        <f ca="1">w</f>
        <v>27.0439</v>
      </c>
      <c r="G23" s="14">
        <v>983.037129422162</v>
      </c>
      <c r="H23" s="16">
        <f ca="1" t="shared" si="0"/>
        <v>26585.15782438</v>
      </c>
      <c r="I23" s="16"/>
    </row>
    <row r="24" ht="24" customHeight="1" spans="1:9">
      <c r="A24" s="11">
        <v>6</v>
      </c>
      <c r="B24" s="19" t="s">
        <v>51</v>
      </c>
      <c r="C24" s="16"/>
      <c r="D24" s="15"/>
      <c r="E24" s="19"/>
      <c r="F24" s="14"/>
      <c r="G24" s="14"/>
      <c r="H24" s="16"/>
      <c r="I24" s="21"/>
    </row>
    <row r="25" ht="24" customHeight="1" spans="1:9">
      <c r="A25" s="11">
        <v>7</v>
      </c>
      <c r="B25" s="20">
        <v>1</v>
      </c>
      <c r="C25" s="16" t="s">
        <v>52</v>
      </c>
      <c r="D25" s="11" t="s">
        <v>17</v>
      </c>
      <c r="E25" s="5" t="s">
        <v>53</v>
      </c>
      <c r="F25" s="14">
        <f ca="1">w</f>
        <v>86.95</v>
      </c>
      <c r="G25" s="14"/>
      <c r="H25" s="16">
        <f ca="1" t="shared" si="0"/>
        <v>0</v>
      </c>
      <c r="I25" s="21"/>
    </row>
    <row r="26" ht="24" customHeight="1" spans="1:9">
      <c r="A26" s="15">
        <v>8</v>
      </c>
      <c r="B26" s="20">
        <v>2</v>
      </c>
      <c r="C26" s="16" t="s">
        <v>54</v>
      </c>
      <c r="D26" s="11" t="s">
        <v>17</v>
      </c>
      <c r="E26" s="17" t="s">
        <v>55</v>
      </c>
      <c r="F26" s="14">
        <f ca="1">w</f>
        <v>32.78496</v>
      </c>
      <c r="G26" s="14"/>
      <c r="H26" s="16">
        <f ca="1" t="shared" si="0"/>
        <v>0</v>
      </c>
      <c r="I26" s="21"/>
    </row>
    <row r="27" ht="24" customHeight="1" spans="1:9">
      <c r="A27" s="11">
        <v>9</v>
      </c>
      <c r="B27" s="20">
        <v>3</v>
      </c>
      <c r="C27" s="16" t="s">
        <v>54</v>
      </c>
      <c r="D27" s="11" t="s">
        <v>17</v>
      </c>
      <c r="E27" s="17" t="s">
        <v>56</v>
      </c>
      <c r="F27" s="14">
        <f ca="1">w</f>
        <v>88.7112</v>
      </c>
      <c r="G27" s="14"/>
      <c r="H27" s="16">
        <f ca="1" t="shared" si="0"/>
        <v>0</v>
      </c>
      <c r="I27" s="21"/>
    </row>
    <row r="28" ht="24" customHeight="1" spans="1:9">
      <c r="A28" s="11">
        <v>10</v>
      </c>
      <c r="B28" s="20">
        <v>4</v>
      </c>
      <c r="C28" s="16" t="s">
        <v>54</v>
      </c>
      <c r="D28" s="11" t="s">
        <v>17</v>
      </c>
      <c r="E28" s="17" t="s">
        <v>57</v>
      </c>
      <c r="F28" s="14">
        <f ca="1">w</f>
        <v>81.9624</v>
      </c>
      <c r="G28" s="14"/>
      <c r="H28" s="16">
        <f ca="1" t="shared" si="0"/>
        <v>0</v>
      </c>
      <c r="I28" s="21"/>
    </row>
    <row r="29" ht="24" customHeight="1" spans="1:9">
      <c r="A29" s="15">
        <v>11</v>
      </c>
      <c r="B29" s="20">
        <v>5</v>
      </c>
      <c r="C29" s="16" t="s">
        <v>58</v>
      </c>
      <c r="D29" s="11" t="s">
        <v>17</v>
      </c>
      <c r="E29" s="5" t="s">
        <v>59</v>
      </c>
      <c r="F29" s="14">
        <f ca="1">w</f>
        <v>52.60475</v>
      </c>
      <c r="G29" s="14"/>
      <c r="H29" s="16">
        <f ca="1" t="shared" si="0"/>
        <v>0</v>
      </c>
      <c r="I29" s="21"/>
    </row>
    <row r="30" ht="48" customHeight="1" spans="1:9">
      <c r="A30" s="11">
        <v>12</v>
      </c>
      <c r="B30" s="20">
        <v>6</v>
      </c>
      <c r="C30" s="16" t="s">
        <v>54</v>
      </c>
      <c r="D30" s="11" t="s">
        <v>17</v>
      </c>
      <c r="E30" s="17" t="s">
        <v>55</v>
      </c>
      <c r="F30" s="14">
        <f ca="1">w</f>
        <v>32.78496</v>
      </c>
      <c r="G30" s="14"/>
      <c r="H30" s="16">
        <f ca="1" t="shared" si="0"/>
        <v>0</v>
      </c>
      <c r="I30" s="21"/>
    </row>
    <row r="31" ht="24" customHeight="1" spans="1:9">
      <c r="A31" s="11">
        <v>13</v>
      </c>
      <c r="B31" s="20">
        <v>7</v>
      </c>
      <c r="C31" s="16" t="s">
        <v>60</v>
      </c>
      <c r="D31" s="11" t="s">
        <v>17</v>
      </c>
      <c r="E31" s="17" t="s">
        <v>61</v>
      </c>
      <c r="F31" s="14">
        <f ca="1">w</f>
        <v>453.6</v>
      </c>
      <c r="G31" s="14"/>
      <c r="H31" s="16">
        <f ca="1" t="shared" si="0"/>
        <v>0</v>
      </c>
      <c r="I31" s="21"/>
    </row>
    <row r="32" ht="24" customHeight="1" spans="1:9">
      <c r="A32" s="15">
        <v>14</v>
      </c>
      <c r="B32" s="20">
        <v>8</v>
      </c>
      <c r="C32" s="16" t="s">
        <v>54</v>
      </c>
      <c r="D32" s="11" t="s">
        <v>17</v>
      </c>
      <c r="E32" s="17" t="s">
        <v>57</v>
      </c>
      <c r="F32" s="14">
        <f ca="1">w</f>
        <v>81.9624</v>
      </c>
      <c r="G32" s="14"/>
      <c r="H32" s="16">
        <f ca="1" t="shared" si="0"/>
        <v>0</v>
      </c>
      <c r="I32" s="21"/>
    </row>
    <row r="33" ht="24" customHeight="1" spans="1:9">
      <c r="A33" s="11">
        <v>15</v>
      </c>
      <c r="B33" s="20">
        <v>9</v>
      </c>
      <c r="C33" s="16" t="s">
        <v>62</v>
      </c>
      <c r="D33" s="11" t="s">
        <v>17</v>
      </c>
      <c r="E33" s="17" t="s">
        <v>63</v>
      </c>
      <c r="F33" s="14">
        <f ca="1">w</f>
        <v>241.0032</v>
      </c>
      <c r="G33" s="14"/>
      <c r="H33" s="16">
        <f ca="1" t="shared" si="0"/>
        <v>0</v>
      </c>
      <c r="I33" s="21"/>
    </row>
    <row r="34" ht="27" customHeight="1" spans="1:9">
      <c r="A34" s="21"/>
      <c r="B34" s="20">
        <v>10</v>
      </c>
      <c r="C34" s="16" t="s">
        <v>54</v>
      </c>
      <c r="D34" s="11" t="s">
        <v>17</v>
      </c>
      <c r="E34" s="17" t="s">
        <v>64</v>
      </c>
      <c r="F34" s="14">
        <f ca="1">w</f>
        <v>163.9248</v>
      </c>
      <c r="G34" s="21"/>
      <c r="H34" s="21"/>
      <c r="I34" s="21"/>
    </row>
    <row r="35" ht="27" customHeight="1" spans="1:9">
      <c r="A35" s="21"/>
      <c r="B35" s="20">
        <v>11</v>
      </c>
      <c r="C35" s="16" t="s">
        <v>65</v>
      </c>
      <c r="D35" s="11" t="s">
        <v>17</v>
      </c>
      <c r="E35" s="17" t="s">
        <v>66</v>
      </c>
      <c r="F35" s="14">
        <f ca="1">w</f>
        <v>923</v>
      </c>
      <c r="G35" s="21"/>
      <c r="H35" s="21"/>
      <c r="I35" s="21"/>
    </row>
    <row r="36" ht="27" customHeight="1" spans="1:9">
      <c r="A36" s="21"/>
      <c r="B36" s="20">
        <v>12</v>
      </c>
      <c r="C36" s="16" t="s">
        <v>54</v>
      </c>
      <c r="D36" s="11" t="s">
        <v>17</v>
      </c>
      <c r="E36" s="17" t="s">
        <v>64</v>
      </c>
      <c r="F36" s="14">
        <f ca="1">w</f>
        <v>163.9248</v>
      </c>
      <c r="G36" s="21"/>
      <c r="H36" s="21"/>
      <c r="I36" s="21"/>
    </row>
    <row r="37" ht="27" customHeight="1" spans="1:9">
      <c r="A37" s="21"/>
      <c r="B37" s="20">
        <v>13</v>
      </c>
      <c r="C37" s="16" t="s">
        <v>67</v>
      </c>
      <c r="D37" s="11" t="s">
        <v>17</v>
      </c>
      <c r="E37" s="5" t="s">
        <v>68</v>
      </c>
      <c r="F37" s="14">
        <f ca="1">w</f>
        <v>82.04284</v>
      </c>
      <c r="G37" s="21"/>
      <c r="H37" s="21"/>
      <c r="I37" s="21"/>
    </row>
    <row r="38" ht="27" customHeight="1" spans="1:9">
      <c r="A38" s="21"/>
      <c r="B38" s="20">
        <v>14</v>
      </c>
      <c r="C38" s="16" t="s">
        <v>54</v>
      </c>
      <c r="D38" s="11" t="s">
        <v>17</v>
      </c>
      <c r="E38" s="17" t="s">
        <v>69</v>
      </c>
      <c r="F38" s="14">
        <f ca="1">w</f>
        <v>40.9812</v>
      </c>
      <c r="G38" s="21"/>
      <c r="H38" s="21"/>
      <c r="I38" s="21"/>
    </row>
    <row r="39" ht="27" customHeight="1" spans="1:9">
      <c r="A39" s="21"/>
      <c r="B39" s="20">
        <v>15</v>
      </c>
      <c r="C39" s="16" t="s">
        <v>62</v>
      </c>
      <c r="D39" s="11" t="s">
        <v>17</v>
      </c>
      <c r="E39" s="17" t="s">
        <v>70</v>
      </c>
      <c r="F39" s="14">
        <f ca="1">w</f>
        <v>100.0776</v>
      </c>
      <c r="G39" s="21"/>
      <c r="H39" s="21"/>
      <c r="I39" s="21"/>
    </row>
    <row r="40" ht="27" customHeight="1" spans="1:9">
      <c r="A40" s="21"/>
      <c r="B40" s="20">
        <v>16</v>
      </c>
      <c r="C40" s="21" t="s">
        <v>71</v>
      </c>
      <c r="D40" s="11" t="s">
        <v>17</v>
      </c>
      <c r="E40" s="19" t="s">
        <v>72</v>
      </c>
      <c r="F40" s="14">
        <f ca="1">w</f>
        <v>34.16946</v>
      </c>
      <c r="G40" s="21"/>
      <c r="H40" s="21"/>
      <c r="I40" s="21"/>
    </row>
    <row r="41" ht="27" customHeight="1" spans="1:9">
      <c r="A41" s="21"/>
      <c r="B41" s="20">
        <v>17</v>
      </c>
      <c r="C41" s="21" t="s">
        <v>3</v>
      </c>
      <c r="D41" s="20"/>
      <c r="E41" s="19"/>
      <c r="F41" s="14">
        <f ca="1">SUM(F25:F40)/1000</f>
        <v>2.66048457</v>
      </c>
      <c r="G41" s="21">
        <v>6591.4628331197</v>
      </c>
      <c r="H41" s="21">
        <f ca="1">G41*F41</f>
        <v>17536.4851612434</v>
      </c>
      <c r="I41" s="21"/>
    </row>
    <row r="42" ht="27" customHeight="1" spans="1:9">
      <c r="A42" s="21"/>
      <c r="B42" s="20">
        <v>18</v>
      </c>
      <c r="C42" s="21"/>
      <c r="D42" s="20"/>
      <c r="E42" s="19"/>
      <c r="F42" s="14"/>
      <c r="G42" s="21"/>
      <c r="H42" s="21">
        <f ca="1">SUM(H4:H41)</f>
        <v>131548.895231182</v>
      </c>
      <c r="I42" s="21"/>
    </row>
    <row r="43" ht="27" customHeight="1" spans="1:9">
      <c r="A43" s="21"/>
      <c r="B43" s="20"/>
      <c r="C43" s="21"/>
      <c r="D43" s="20"/>
      <c r="E43" s="19"/>
      <c r="F43" s="14"/>
      <c r="G43" s="21"/>
      <c r="H43" s="21"/>
      <c r="I43" s="21"/>
    </row>
    <row r="44" ht="27" customHeight="1" spans="1:9">
      <c r="A44" s="21"/>
      <c r="B44" s="20"/>
      <c r="C44" s="21"/>
      <c r="D44" s="20"/>
      <c r="E44" s="19"/>
      <c r="F44" s="21"/>
      <c r="G44" s="21"/>
      <c r="H44" s="21"/>
      <c r="I44" s="21"/>
    </row>
    <row r="45" ht="27" customHeight="1" spans="1:9">
      <c r="A45" s="21"/>
      <c r="B45" s="20"/>
      <c r="C45" s="21"/>
      <c r="D45" s="20"/>
      <c r="E45" s="19"/>
      <c r="F45" s="21"/>
      <c r="G45" s="21"/>
      <c r="H45" s="21"/>
      <c r="I45" s="21"/>
    </row>
    <row r="46" ht="27" customHeight="1" spans="1:9">
      <c r="A46" s="21"/>
      <c r="B46" s="20"/>
      <c r="C46" s="21"/>
      <c r="D46" s="20"/>
      <c r="E46" s="19"/>
      <c r="F46" s="21"/>
      <c r="G46" s="21"/>
      <c r="H46" s="21"/>
      <c r="I46" s="21"/>
    </row>
    <row r="47" ht="27" customHeight="1" spans="1:9">
      <c r="A47" s="21"/>
      <c r="B47" s="20"/>
      <c r="C47" s="21"/>
      <c r="D47" s="20"/>
      <c r="E47" s="19"/>
      <c r="F47" s="21"/>
      <c r="G47" s="21"/>
      <c r="H47" s="21"/>
      <c r="I47" s="21"/>
    </row>
    <row r="48" ht="27" customHeight="1" spans="1:9">
      <c r="A48" s="21"/>
      <c r="B48" s="20"/>
      <c r="C48" s="21"/>
      <c r="D48" s="20"/>
      <c r="E48" s="19"/>
      <c r="F48" s="21"/>
      <c r="G48" s="21"/>
      <c r="H48" s="21"/>
      <c r="I48" s="21"/>
    </row>
    <row r="49" ht="27" customHeight="1" spans="1:9">
      <c r="A49" s="21"/>
      <c r="B49" s="20"/>
      <c r="C49" s="21"/>
      <c r="D49" s="20"/>
      <c r="E49" s="19"/>
      <c r="F49" s="21"/>
      <c r="G49" s="21"/>
      <c r="H49" s="21"/>
      <c r="I49" s="21"/>
    </row>
    <row r="50" ht="27" customHeight="1" spans="1:9">
      <c r="A50" s="21"/>
      <c r="B50" s="20"/>
      <c r="C50" s="21"/>
      <c r="D50" s="20"/>
      <c r="E50" s="19"/>
      <c r="F50" s="21"/>
      <c r="G50" s="21"/>
      <c r="H50" s="21"/>
      <c r="I50" s="21"/>
    </row>
    <row r="51" ht="27" customHeight="1" spans="1:9">
      <c r="A51" s="21"/>
      <c r="B51" s="20"/>
      <c r="C51" s="21"/>
      <c r="D51" s="20"/>
      <c r="E51" s="19"/>
      <c r="F51" s="21"/>
      <c r="G51" s="21"/>
      <c r="H51" s="21"/>
      <c r="I51" s="2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2019-12-30T01:56:00Z</dcterms:created>
  <dcterms:modified xsi:type="dcterms:W3CDTF">2023-12-27T03:30:50Z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F50BC3A27EBB4CA18CF552A4AF4C91B0</vt:lpwstr>
  </property>
  <property fmtid="{D5CDD505-2E9C-101B-9397-08002B2CF9AE}" pid="4" name="KSOReadingLayout">
    <vt:bool>true</vt:bool>
  </property>
</Properties>
</file>