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3" activeTab="2"/>
  </bookViews>
  <sheets>
    <sheet name="1结算审批表（本工程无）" sheetId="5" state="hidden" r:id="rId1"/>
    <sheet name="3工程结算汇总表" sheetId="3" r:id="rId2"/>
    <sheet name="明细汇总表" sheetId="7" r:id="rId3"/>
  </sheets>
  <definedNames>
    <definedName name="_xlnm.Print_Area" localSheetId="0">'1结算审批表（本工程无）'!$A$1:$D$15</definedName>
    <definedName name="_xlnm.Print_Area" localSheetId="1">'3工程结算汇总表'!$A$1:$H$32</definedName>
    <definedName name="_xlnm.Print_Area" localSheetId="2">明细汇总表!$A$1:$E$10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<sst xmlns="http://schemas.openxmlformats.org/spreadsheetml/2006/main" count="87" uniqueCount="72">
  <si>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</si>
  <si>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</si>
  <si>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</si>
  <si>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</si>
  <si>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</si>
  <si>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</si>
  <si>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</si>
  <si>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</si>
  <si>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</si>
  <si>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</si>
  <si>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</si>
  <si>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</si>
  <si>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</si>
  <si>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</si>
  <si>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</si>
  <si>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</si>
  <si>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</si>
  <si>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</si>
  <si>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</si>
  <si>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</si>
  <si>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</si>
  <si>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</si>
  <si>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</si>
  <si>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</si>
  <si>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</si>
  <si>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</si>
  <si>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</si>
  <si>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洛阳市洛龙区悠然居项目外幕墙设计服务合同
结算汇总表</t>
  </si>
  <si>
    <t xml:space="preserve">合同编号：BLT.QQ.020   合同金额：106950.00  元 </t>
  </si>
  <si>
    <t>合同名称：洛阳市洛龙区悠然居项目外幕墙设计服务合同</t>
  </si>
  <si>
    <t>甲    方：洛阳浩德龙瑞置业有限公司</t>
  </si>
  <si>
    <t>乙    方：泰源工程集团股份有限公司</t>
  </si>
  <si>
    <t>序号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</si>
  <si>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</si>
  <si>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</si>
  <si>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</si>
  <si>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</si>
  <si>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</si>
  <si>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</si>
  <si>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</si>
  <si>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</si>
  <si>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</si>
  <si>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</si>
  <si>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</si>
  <si>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</si>
  <si>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</si>
  <si>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</si>
  <si>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</si>
  <si>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</si>
  <si>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</si>
  <si>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</si>
  <si>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</si>
  <si>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</si>
  <si>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</si>
  <si>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</si>
  <si>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</si>
  <si>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</si>
  <si>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</si>
  <si>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</si>
  <si>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</si>
  <si>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</si>
  <si>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</si>
  <si>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</si>
  <si>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</si>
  <si>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 xml:space="preserve">洛阳市洛龙区悠然居项目外幕墙设计服务工程                                                                                                         </t>
  </si>
  <si>
    <t>内容</t>
  </si>
  <si>
    <t>数量</t>
  </si>
  <si>
    <t>金额</t>
  </si>
  <si>
    <t>备注</t>
  </si>
  <si>
    <t>外幕墙设计合同</t>
  </si>
  <si>
    <t>固定总价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</si>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</sst>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#,##0.00&quot;元&quot;"/>
    <numFmt numFmtId="179" formatCode="[DBNum2][$RMB]General;[Red][DBNum2][$RMB]General"/>
    <numFmt numFmtId="180" formatCode="#,##0.00_ "/>
  </numFmts>
  <fonts count="59">
    <font>
      <sz val="12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b/>
      <sz val="16"/>
      <color indexed="8"/>
      <name val="黑体"/>
      <charset val="134"/>
    </font>
    <font>
      <b/>
      <sz val="12"/>
      <color indexed="8"/>
      <name val="黑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2"/>
      <color indexed="8"/>
      <name val="微软雅黑"/>
      <charset val="134"/>
    </font>
    <font>
      <b/>
      <sz val="12"/>
      <color rgb="FFFF0000"/>
      <name val="微软雅黑"/>
      <charset val="134"/>
    </font>
    <font>
      <sz val="12"/>
      <name val="微软雅黑"/>
      <charset val="134"/>
    </font>
    <font>
      <sz val="9"/>
      <color indexed="8"/>
      <name val="黑体"/>
      <charset val="134"/>
    </font>
    <font>
      <sz val="9"/>
      <name val="黑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 Cyr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8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4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28" fillId="0" borderId="41" applyNumberFormat="0" applyFill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43" applyNumberFormat="0" applyAlignment="0" applyProtection="0">
      <alignment vertical="center"/>
    </xf>
    <xf numFmtId="0" fontId="31" fillId="6" borderId="44" applyNumberFormat="0" applyAlignment="0" applyProtection="0">
      <alignment vertical="center"/>
    </xf>
    <xf numFmtId="0" fontId="32" fillId="6" borderId="43" applyNumberFormat="0" applyAlignment="0" applyProtection="0">
      <alignment vertical="center"/>
    </xf>
    <xf numFmtId="0" fontId="33" fillId="7" borderId="45" applyNumberFormat="0" applyAlignment="0" applyProtection="0">
      <alignment vertical="center"/>
    </xf>
    <xf numFmtId="0" fontId="34" fillId="0" borderId="46" applyNumberFormat="0" applyFill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2" borderId="48" applyNumberFormat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5" fillId="2" borderId="49" applyNumberFormat="0" applyAlignment="0" applyProtection="0">
      <alignment vertical="center"/>
    </xf>
    <xf numFmtId="0" fontId="0" fillId="0" borderId="0">
      <alignment vertical="center"/>
    </xf>
    <xf numFmtId="0" fontId="41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5" fillId="2" borderId="49" applyNumberFormat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2" borderId="48" applyNumberFormat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7" fillId="44" borderId="50" applyNumberFormat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8" fillId="0" borderId="51" applyNumberFormat="0" applyFill="0" applyAlignment="0" applyProtection="0">
      <alignment vertical="center"/>
    </xf>
    <xf numFmtId="0" fontId="49" fillId="0" borderId="52" applyNumberFormat="0" applyFill="0" applyAlignment="0" applyProtection="0">
      <alignment vertical="center"/>
    </xf>
    <xf numFmtId="0" fontId="49" fillId="0" borderId="52" applyNumberFormat="0" applyFill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35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4" fillId="0" borderId="54" applyNumberFormat="0" applyFill="0" applyAlignment="0" applyProtection="0">
      <alignment vertical="center"/>
    </xf>
    <xf numFmtId="0" fontId="54" fillId="0" borderId="54" applyNumberFormat="0" applyFill="0" applyAlignment="0" applyProtection="0">
      <alignment vertical="center"/>
    </xf>
    <xf numFmtId="0" fontId="47" fillId="44" borderId="5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55" applyNumberFormat="0" applyFill="0" applyAlignment="0" applyProtection="0">
      <alignment vertical="center"/>
    </xf>
    <xf numFmtId="0" fontId="56" fillId="0" borderId="55" applyNumberFormat="0" applyFill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57" fillId="42" borderId="48" applyNumberFormat="0" applyAlignment="0" applyProtection="0">
      <alignment vertical="center"/>
    </xf>
    <xf numFmtId="0" fontId="57" fillId="42" borderId="48" applyNumberFormat="0" applyAlignment="0" applyProtection="0">
      <alignment vertical="center"/>
    </xf>
    <xf numFmtId="0" fontId="0" fillId="54" borderId="56" applyNumberFormat="0" applyFont="0" applyAlignment="0" applyProtection="0">
      <alignment vertical="center"/>
    </xf>
    <xf numFmtId="0" fontId="0" fillId="54" borderId="56" applyNumberFormat="0" applyFont="0" applyAlignment="0" applyProtection="0">
      <alignment vertical="center"/>
    </xf>
    <xf numFmtId="0" fontId="58" fillId="0" borderId="0" applyProtection="0"/>
    <xf numFmtId="0" fontId="58" fillId="0" borderId="0" applyProtection="0"/>
  </cellStyleXfs>
  <cellXfs count="9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textRotation="255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5" xfId="136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177" fontId="8" fillId="3" borderId="8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justify" vertical="top" wrapText="1"/>
    </xf>
    <xf numFmtId="0" fontId="15" fillId="0" borderId="18" xfId="0" applyFont="1" applyBorder="1" applyAlignment="1">
      <alignment horizontal="justify" vertical="top" wrapText="1"/>
    </xf>
    <xf numFmtId="0" fontId="15" fillId="0" borderId="19" xfId="0" applyFont="1" applyBorder="1" applyAlignment="1">
      <alignment horizontal="justify" vertical="top" wrapText="1"/>
    </xf>
    <xf numFmtId="0" fontId="16" fillId="0" borderId="20" xfId="0" applyFont="1" applyBorder="1" applyAlignment="1">
      <alignment horizontal="justify" vertical="top" wrapText="1"/>
    </xf>
    <xf numFmtId="176" fontId="16" fillId="0" borderId="20" xfId="0" applyNumberFormat="1" applyFont="1" applyBorder="1" applyAlignment="1">
      <alignment horizontal="justify" vertical="top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justify" vertical="top" wrapText="1"/>
    </xf>
    <xf numFmtId="0" fontId="16" fillId="0" borderId="18" xfId="0" applyFont="1" applyBorder="1" applyAlignment="1">
      <alignment horizontal="justify" vertical="top" wrapText="1"/>
    </xf>
    <xf numFmtId="0" fontId="16" fillId="0" borderId="19" xfId="0" applyFont="1" applyBorder="1" applyAlignment="1">
      <alignment horizontal="justify" vertical="top" wrapText="1"/>
    </xf>
    <xf numFmtId="176" fontId="16" fillId="0" borderId="21" xfId="0" applyNumberFormat="1" applyFont="1" applyBorder="1" applyAlignment="1">
      <alignment horizontal="justify" vertical="top" wrapText="1"/>
    </xf>
    <xf numFmtId="0" fontId="16" fillId="0" borderId="21" xfId="0" applyFont="1" applyBorder="1" applyAlignment="1">
      <alignment horizontal="justify" vertical="top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justify" vertical="top" wrapText="1"/>
    </xf>
    <xf numFmtId="0" fontId="15" fillId="0" borderId="24" xfId="0" applyFont="1" applyBorder="1" applyAlignment="1">
      <alignment horizontal="justify" vertical="top" wrapText="1"/>
    </xf>
    <xf numFmtId="178" fontId="16" fillId="0" borderId="17" xfId="0" applyNumberFormat="1" applyFont="1" applyBorder="1" applyAlignment="1">
      <alignment horizontal="justify" vertical="top" wrapText="1"/>
    </xf>
    <xf numFmtId="178" fontId="16" fillId="0" borderId="18" xfId="0" applyNumberFormat="1" applyFont="1" applyBorder="1" applyAlignment="1">
      <alignment horizontal="justify" vertical="top" wrapText="1"/>
    </xf>
    <xf numFmtId="178" fontId="16" fillId="0" borderId="25" xfId="0" applyNumberFormat="1" applyFont="1" applyBorder="1" applyAlignment="1">
      <alignment horizontal="justify" vertical="top" wrapText="1"/>
    </xf>
    <xf numFmtId="0" fontId="15" fillId="0" borderId="26" xfId="0" applyFont="1" applyBorder="1" applyAlignment="1">
      <alignment horizontal="justify" vertical="top" wrapText="1"/>
    </xf>
    <xf numFmtId="0" fontId="15" fillId="0" borderId="20" xfId="0" applyFont="1" applyBorder="1" applyAlignment="1">
      <alignment horizontal="justify" vertical="top" wrapText="1"/>
    </xf>
    <xf numFmtId="179" fontId="13" fillId="0" borderId="17" xfId="0" applyNumberFormat="1" applyFont="1" applyBorder="1" applyAlignment="1">
      <alignment horizontal="left" vertical="top" wrapText="1"/>
    </xf>
    <xf numFmtId="179" fontId="13" fillId="0" borderId="18" xfId="0" applyNumberFormat="1" applyFont="1" applyBorder="1" applyAlignment="1">
      <alignment horizontal="left" vertical="top" wrapText="1"/>
    </xf>
    <xf numFmtId="179" fontId="13" fillId="0" borderId="25" xfId="0" applyNumberFormat="1" applyFont="1" applyBorder="1" applyAlignment="1">
      <alignment horizontal="left" vertical="top" wrapText="1"/>
    </xf>
    <xf numFmtId="0" fontId="16" fillId="0" borderId="25" xfId="0" applyFont="1" applyBorder="1" applyAlignment="1">
      <alignment horizontal="justify" vertical="top" wrapText="1"/>
    </xf>
    <xf numFmtId="0" fontId="15" fillId="0" borderId="27" xfId="0" applyFont="1" applyBorder="1" applyAlignment="1">
      <alignment horizontal="justify" vertical="top" wrapText="1"/>
    </xf>
    <xf numFmtId="0" fontId="15" fillId="0" borderId="28" xfId="0" applyFont="1" applyBorder="1" applyAlignment="1">
      <alignment horizontal="justify" vertical="top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justify" vertical="top" wrapText="1"/>
    </xf>
    <xf numFmtId="0" fontId="16" fillId="0" borderId="31" xfId="0" applyFont="1" applyBorder="1" applyAlignment="1">
      <alignment horizontal="justify" vertical="top" wrapText="1"/>
    </xf>
    <xf numFmtId="0" fontId="16" fillId="0" borderId="32" xfId="0" applyFont="1" applyBorder="1" applyAlignment="1">
      <alignment horizontal="justify" vertical="top" wrapText="1"/>
    </xf>
    <xf numFmtId="179" fontId="13" fillId="0" borderId="31" xfId="0" applyNumberFormat="1" applyFont="1" applyBorder="1" applyAlignment="1">
      <alignment horizontal="left" vertical="top" wrapText="1"/>
    </xf>
    <xf numFmtId="179" fontId="13" fillId="0" borderId="33" xfId="0" applyNumberFormat="1" applyFont="1" applyBorder="1" applyAlignment="1">
      <alignment horizontal="left" vertical="top" wrapText="1"/>
    </xf>
    <xf numFmtId="179" fontId="13" fillId="0" borderId="34" xfId="0" applyNumberFormat="1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180" fontId="0" fillId="0" borderId="0" xfId="0" applyNumberForma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horizontal="left" vertical="center" wrapText="1"/>
    </xf>
    <xf numFmtId="178" fontId="13" fillId="0" borderId="21" xfId="0" applyNumberFormat="1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wrapText="1"/>
    </xf>
    <xf numFmtId="0" fontId="13" fillId="0" borderId="35" xfId="0" applyFont="1" applyBorder="1" applyAlignment="1">
      <alignment horizontal="left" wrapText="1"/>
    </xf>
    <xf numFmtId="0" fontId="13" fillId="0" borderId="36" xfId="0" applyFont="1" applyBorder="1" applyAlignment="1">
      <alignment horizontal="left" wrapText="1"/>
    </xf>
    <xf numFmtId="0" fontId="20" fillId="0" borderId="0" xfId="0" applyNumberFormat="1" applyFont="1" applyAlignment="1">
      <alignment horizontal="left" vertical="center"/>
    </xf>
    <xf numFmtId="0" fontId="13" fillId="0" borderId="23" xfId="0" applyFont="1" applyBorder="1" applyAlignment="1">
      <alignment horizontal="center" wrapText="1"/>
    </xf>
    <xf numFmtId="0" fontId="13" fillId="0" borderId="35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13" fillId="0" borderId="37" xfId="107" applyNumberFormat="1" applyFont="1" applyFill="1" applyBorder="1" applyAlignment="1">
      <alignment horizontal="center" vertical="center" wrapText="1"/>
    </xf>
    <xf numFmtId="0" fontId="13" fillId="0" borderId="38" xfId="107" applyNumberFormat="1" applyFont="1" applyFill="1" applyBorder="1" applyAlignment="1">
      <alignment horizontal="center" wrapText="1"/>
    </xf>
    <xf numFmtId="0" fontId="13" fillId="0" borderId="39" xfId="107" applyNumberFormat="1" applyFont="1" applyFill="1" applyBorder="1" applyAlignment="1">
      <alignment horizontal="center" wrapText="1"/>
    </xf>
  </cellXfs>
  <cellStyles count="13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  <cellStyle name="常规_灯具" xfId="136"/>
    <cellStyle name="常规_家具" xfId="1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69" t="s">
        <v>0</v>
      </c>
      <c r="B1" s="70"/>
      <c r="C1" s="70"/>
      <c r="D1" s="70"/>
    </row>
    <row r="2" ht="24.6" customHeight="1" spans="1:4">
      <c r="A2" s="71"/>
      <c r="B2" s="71"/>
      <c r="C2" s="71"/>
      <c r="D2" s="71"/>
    </row>
    <row r="3" ht="59.4" customHeight="1" spans="1:4">
      <c r="A3" s="72" t="s">
        <v>1</v>
      </c>
      <c r="B3" s="73" t="s">
        <v>2</v>
      </c>
      <c r="C3" s="74" t="s">
        <v>3</v>
      </c>
      <c r="D3" s="75" t="s">
        <v>4</v>
      </c>
    </row>
    <row r="4" ht="34.5" customHeight="1" spans="1:4">
      <c r="A4" s="76" t="s">
        <v>5</v>
      </c>
      <c r="B4" s="77" t="s">
        <v>6</v>
      </c>
      <c r="C4" s="78" t="s">
        <v>7</v>
      </c>
      <c r="D4" s="79" t="s">
        <v>8</v>
      </c>
    </row>
    <row r="5" ht="32.25" customHeight="1" spans="1:4">
      <c r="A5" s="76" t="s">
        <v>9</v>
      </c>
      <c r="B5" s="80" t="s">
        <v>10</v>
      </c>
      <c r="C5" s="81"/>
      <c r="D5" s="82"/>
    </row>
    <row r="6" ht="38.25" customHeight="1" spans="1:4">
      <c r="A6" s="76" t="s">
        <v>11</v>
      </c>
      <c r="B6" s="83" t="s">
        <v>12</v>
      </c>
      <c r="C6" s="84" t="s">
        <v>13</v>
      </c>
      <c r="D6" s="85">
        <f>'3工程结算汇总表'!H7</f>
        <v>66000</v>
      </c>
    </row>
    <row r="7" ht="60" customHeight="1" spans="1:7">
      <c r="A7" s="86" t="s">
        <v>14</v>
      </c>
      <c r="B7" s="87" t="s">
        <v>15</v>
      </c>
      <c r="C7" s="88"/>
      <c r="D7" s="89"/>
      <c r="G7" s="90"/>
    </row>
    <row r="8" ht="60" customHeight="1" spans="1:4">
      <c r="A8" s="86" t="s">
        <v>16</v>
      </c>
      <c r="B8" s="87" t="s">
        <v>17</v>
      </c>
      <c r="C8" s="88"/>
      <c r="D8" s="89"/>
    </row>
    <row r="9" ht="60" customHeight="1" spans="1:4">
      <c r="A9" s="86" t="s">
        <v>18</v>
      </c>
      <c r="B9" s="91" t="s">
        <v>19</v>
      </c>
      <c r="C9" s="92"/>
      <c r="D9" s="93"/>
    </row>
    <row r="10" ht="60" customHeight="1" spans="1:4">
      <c r="A10" s="94" t="s">
        <v>20</v>
      </c>
      <c r="B10" s="95" t="s">
        <v>19</v>
      </c>
      <c r="C10" s="95"/>
      <c r="D10" s="96"/>
    </row>
    <row r="11" ht="60" customHeight="1" spans="1:4">
      <c r="A11" s="94" t="s">
        <v>21</v>
      </c>
      <c r="B11" s="95" t="s">
        <v>19</v>
      </c>
      <c r="C11" s="95"/>
      <c r="D11" s="96"/>
    </row>
    <row r="12" ht="60" customHeight="1" spans="1:4">
      <c r="A12" s="94" t="s">
        <v>22</v>
      </c>
      <c r="B12" s="95" t="s">
        <v>19</v>
      </c>
      <c r="C12" s="95"/>
      <c r="D12" s="96"/>
    </row>
    <row r="13" ht="60" customHeight="1" spans="1:4">
      <c r="A13" s="94" t="s">
        <v>23</v>
      </c>
      <c r="B13" s="95" t="s">
        <v>19</v>
      </c>
      <c r="C13" s="95"/>
      <c r="D13" s="96"/>
    </row>
    <row r="14" ht="60" customHeight="1" spans="1:4">
      <c r="A14" s="94" t="s">
        <v>24</v>
      </c>
      <c r="B14" s="95" t="s">
        <v>25</v>
      </c>
      <c r="C14" s="95"/>
      <c r="D14" s="96"/>
    </row>
    <row r="15" ht="60" customHeight="1" spans="1:4">
      <c r="A15" s="94" t="s">
        <v>26</v>
      </c>
      <c r="B15" s="95" t="s">
        <v>25</v>
      </c>
      <c r="C15" s="95"/>
      <c r="D15" s="96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view="pageBreakPreview" zoomScale="130" zoomScaleNormal="130" workbookViewId="0">
      <selection activeCell="K8" sqref="K8"/>
    </sheetView>
  </sheetViews>
  <sheetFormatPr defaultColWidth="9" defaultRowHeight="14.25"/>
  <cols>
    <col min="1" max="1" width="4.625" customWidth="1"/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1" max="11" width="11.5"/>
    <col min="13" max="14" width="12.625"/>
  </cols>
  <sheetData>
    <row r="1" ht="37.5" customHeight="1" spans="1:8">
      <c r="A1" s="23" t="s">
        <v>27</v>
      </c>
      <c r="B1" s="24"/>
      <c r="C1" s="24"/>
      <c r="D1" s="24"/>
      <c r="E1" s="24"/>
      <c r="F1" s="24"/>
      <c r="G1" s="24"/>
      <c r="H1" s="24"/>
    </row>
    <row r="2" ht="31.8" customHeight="1" spans="1:8">
      <c r="A2" s="25" t="s">
        <v>28</v>
      </c>
      <c r="B2" s="25"/>
      <c r="C2" s="25"/>
      <c r="D2" s="25"/>
      <c r="E2" s="25"/>
      <c r="F2" s="25"/>
      <c r="G2" s="25"/>
      <c r="H2" s="25"/>
    </row>
    <row r="3" ht="23.25" customHeight="1" spans="1:8">
      <c r="A3" s="25" t="s">
        <v>29</v>
      </c>
      <c r="B3" s="25"/>
      <c r="C3" s="25"/>
      <c r="D3" s="25"/>
      <c r="E3" s="25"/>
      <c r="F3" s="25"/>
      <c r="G3" s="25"/>
      <c r="H3" s="25"/>
    </row>
    <row r="4" ht="25.5" customHeight="1" spans="1:8">
      <c r="A4" s="25" t="s">
        <v>30</v>
      </c>
      <c r="B4" s="25"/>
      <c r="C4" s="25"/>
      <c r="D4" s="25"/>
      <c r="E4" s="25"/>
      <c r="F4" s="25"/>
      <c r="G4" s="25"/>
      <c r="H4" s="25"/>
    </row>
    <row r="5" ht="30" customHeight="1" spans="1:8">
      <c r="A5" s="26" t="s">
        <v>31</v>
      </c>
      <c r="B5" s="26"/>
      <c r="C5" s="26"/>
      <c r="D5" s="26"/>
      <c r="E5" s="26"/>
      <c r="F5" s="26"/>
      <c r="G5" s="26"/>
      <c r="H5" s="26"/>
    </row>
    <row r="6" ht="20.25" customHeight="1" spans="1:13">
      <c r="A6" s="27" t="s">
        <v>32</v>
      </c>
      <c r="B6" s="28" t="s">
        <v>1</v>
      </c>
      <c r="C6" s="29"/>
      <c r="D6" s="30"/>
      <c r="E6" s="30" t="s">
        <v>33</v>
      </c>
      <c r="F6" s="30" t="s">
        <v>34</v>
      </c>
      <c r="G6" s="30" t="s">
        <v>35</v>
      </c>
      <c r="H6" s="31" t="s">
        <v>36</v>
      </c>
      <c r="K6" s="68"/>
      <c r="L6" s="68"/>
      <c r="M6" s="68"/>
    </row>
    <row r="7" ht="20.25" customHeight="1" spans="1:13">
      <c r="A7" s="32" t="s">
        <v>37</v>
      </c>
      <c r="B7" s="33" t="s">
        <v>38</v>
      </c>
      <c r="C7" s="34"/>
      <c r="D7" s="35"/>
      <c r="E7" s="36">
        <f>E8+E9+E10+E11</f>
        <v>0</v>
      </c>
      <c r="F7" s="36">
        <v>0</v>
      </c>
      <c r="G7" s="36">
        <f>G8+G9+G10+G11</f>
        <v>0</v>
      </c>
      <c r="H7" s="37">
        <f>+明细汇总表!D10</f>
        <v>66000</v>
      </c>
      <c r="K7" s="68"/>
      <c r="L7" s="68"/>
      <c r="M7" s="68"/>
    </row>
    <row r="8" ht="20.25" customHeight="1" spans="1:13">
      <c r="A8" s="38">
        <v>1.1</v>
      </c>
      <c r="B8" s="39" t="s">
        <v>39</v>
      </c>
      <c r="C8" s="40"/>
      <c r="D8" s="41"/>
      <c r="E8" s="36">
        <v>0</v>
      </c>
      <c r="F8" s="36">
        <v>0</v>
      </c>
      <c r="G8" s="36"/>
      <c r="H8" s="42">
        <f>+明细汇总表!D3</f>
        <v>50000</v>
      </c>
      <c r="K8" s="68"/>
      <c r="L8" s="68"/>
      <c r="M8" s="68"/>
    </row>
    <row r="9" ht="20.25" customHeight="1" spans="1:14">
      <c r="A9" s="38">
        <v>1.2</v>
      </c>
      <c r="B9" s="39" t="s">
        <v>40</v>
      </c>
      <c r="C9" s="40"/>
      <c r="D9" s="41"/>
      <c r="E9" s="36">
        <v>0</v>
      </c>
      <c r="F9" s="36">
        <v>0</v>
      </c>
      <c r="G9" s="36">
        <v>0</v>
      </c>
      <c r="H9" s="43">
        <f>+明细汇总表!D4</f>
        <v>16000</v>
      </c>
      <c r="K9" s="68"/>
      <c r="L9" s="68"/>
      <c r="M9" s="68"/>
      <c r="N9" s="68"/>
    </row>
    <row r="10" ht="20.25" customHeight="1" spans="1:13">
      <c r="A10" s="38">
        <v>1.3</v>
      </c>
      <c r="B10" s="39" t="s">
        <v>41</v>
      </c>
      <c r="C10" s="40"/>
      <c r="D10" s="41"/>
      <c r="E10" s="36">
        <v>0</v>
      </c>
      <c r="F10" s="36">
        <v>0</v>
      </c>
      <c r="G10" s="36">
        <v>0</v>
      </c>
      <c r="H10" s="43">
        <v>0</v>
      </c>
      <c r="K10" s="68"/>
      <c r="L10" s="68"/>
      <c r="M10" s="68"/>
    </row>
    <row r="11" ht="20.25" customHeight="1" spans="1:8">
      <c r="A11" s="38">
        <v>1.4</v>
      </c>
      <c r="B11" s="39" t="s">
        <v>42</v>
      </c>
      <c r="C11" s="40"/>
      <c r="D11" s="41"/>
      <c r="E11" s="36">
        <v>0</v>
      </c>
      <c r="F11" s="36">
        <v>0</v>
      </c>
      <c r="G11" s="36">
        <v>0</v>
      </c>
      <c r="H11" s="43">
        <v>0</v>
      </c>
    </row>
    <row r="12" ht="20.25" customHeight="1" spans="1:8">
      <c r="A12" s="32" t="s">
        <v>43</v>
      </c>
      <c r="B12" s="33" t="s">
        <v>44</v>
      </c>
      <c r="C12" s="34"/>
      <c r="D12" s="35"/>
      <c r="E12" s="39">
        <v>0</v>
      </c>
      <c r="F12" s="41"/>
      <c r="G12" s="36">
        <v>0</v>
      </c>
      <c r="H12" s="43">
        <v>0</v>
      </c>
    </row>
    <row r="13" ht="20.25" customHeight="1" spans="1:8">
      <c r="A13" s="38">
        <v>2.1</v>
      </c>
      <c r="B13" s="39" t="s">
        <v>45</v>
      </c>
      <c r="C13" s="40"/>
      <c r="D13" s="41"/>
      <c r="E13" s="39">
        <v>0</v>
      </c>
      <c r="F13" s="41"/>
      <c r="G13" s="36">
        <v>0</v>
      </c>
      <c r="H13" s="43">
        <v>0</v>
      </c>
    </row>
    <row r="14" ht="20.25" customHeight="1" spans="1:8">
      <c r="A14" s="38">
        <v>2.2</v>
      </c>
      <c r="B14" s="39" t="s">
        <v>45</v>
      </c>
      <c r="C14" s="40"/>
      <c r="D14" s="41"/>
      <c r="E14" s="39">
        <v>0</v>
      </c>
      <c r="F14" s="41"/>
      <c r="G14" s="36">
        <v>0</v>
      </c>
      <c r="H14" s="43">
        <v>0</v>
      </c>
    </row>
    <row r="15" ht="20.25" customHeight="1" spans="1:8">
      <c r="A15" s="44" t="s">
        <v>46</v>
      </c>
      <c r="B15" s="45" t="s">
        <v>13</v>
      </c>
      <c r="C15" s="46"/>
      <c r="D15" s="36" t="s">
        <v>47</v>
      </c>
      <c r="E15" s="47">
        <f>H7</f>
        <v>66000</v>
      </c>
      <c r="F15" s="48"/>
      <c r="G15" s="48"/>
      <c r="H15" s="49"/>
    </row>
    <row r="16" ht="20.25" customHeight="1" spans="1:8">
      <c r="A16" s="32"/>
      <c r="B16" s="50"/>
      <c r="C16" s="51"/>
      <c r="D16" s="36" t="s">
        <v>48</v>
      </c>
      <c r="E16" s="52">
        <f>+E15</f>
        <v>66000</v>
      </c>
      <c r="F16" s="53"/>
      <c r="G16" s="53"/>
      <c r="H16" s="54"/>
    </row>
    <row r="17" ht="20.25" customHeight="1" spans="1:8">
      <c r="A17" s="32" t="s">
        <v>49</v>
      </c>
      <c r="B17" s="33" t="s">
        <v>50</v>
      </c>
      <c r="C17" s="34"/>
      <c r="D17" s="35"/>
      <c r="E17" s="39">
        <v>0</v>
      </c>
      <c r="F17" s="40"/>
      <c r="G17" s="40"/>
      <c r="H17" s="55"/>
    </row>
    <row r="18" ht="20.25" customHeight="1" spans="1:8">
      <c r="A18" s="38">
        <v>4.1</v>
      </c>
      <c r="B18" s="39" t="s">
        <v>51</v>
      </c>
      <c r="C18" s="40"/>
      <c r="D18" s="41"/>
      <c r="E18" s="39">
        <v>0</v>
      </c>
      <c r="F18" s="40"/>
      <c r="G18" s="40"/>
      <c r="H18" s="55"/>
    </row>
    <row r="19" ht="20.25" customHeight="1" spans="1:8">
      <c r="A19" s="38">
        <v>4.2</v>
      </c>
      <c r="B19" s="39" t="s">
        <v>52</v>
      </c>
      <c r="C19" s="40"/>
      <c r="D19" s="41"/>
      <c r="E19" s="39">
        <v>0</v>
      </c>
      <c r="F19" s="40"/>
      <c r="G19" s="40"/>
      <c r="H19" s="55"/>
    </row>
    <row r="20" ht="20.25" customHeight="1" spans="1:8">
      <c r="A20" s="32" t="s">
        <v>53</v>
      </c>
      <c r="B20" s="33" t="s">
        <v>54</v>
      </c>
      <c r="C20" s="34"/>
      <c r="D20" s="35"/>
      <c r="E20" s="39">
        <v>0</v>
      </c>
      <c r="F20" s="40"/>
      <c r="G20" s="40"/>
      <c r="H20" s="55"/>
    </row>
    <row r="21" ht="20.25" customHeight="1" spans="1:8">
      <c r="A21" s="38">
        <v>5.1</v>
      </c>
      <c r="B21" s="39" t="s">
        <v>55</v>
      </c>
      <c r="C21" s="40"/>
      <c r="D21" s="41"/>
      <c r="E21" s="39" t="s">
        <v>56</v>
      </c>
      <c r="F21" s="40"/>
      <c r="G21" s="40"/>
      <c r="H21" s="55"/>
    </row>
    <row r="22" ht="20.25" customHeight="1" spans="1:8">
      <c r="A22" s="38">
        <v>5.2</v>
      </c>
      <c r="B22" s="39" t="s">
        <v>57</v>
      </c>
      <c r="C22" s="40"/>
      <c r="D22" s="41"/>
      <c r="E22" s="39" t="s">
        <v>56</v>
      </c>
      <c r="F22" s="40"/>
      <c r="G22" s="40"/>
      <c r="H22" s="55"/>
    </row>
    <row r="23" ht="20.25" customHeight="1" spans="1:8">
      <c r="A23" s="44" t="s">
        <v>58</v>
      </c>
      <c r="B23" s="56" t="s">
        <v>59</v>
      </c>
      <c r="C23" s="39" t="s">
        <v>47</v>
      </c>
      <c r="D23" s="41"/>
      <c r="E23" s="47">
        <f>E15</f>
        <v>66000</v>
      </c>
      <c r="F23" s="40"/>
      <c r="G23" s="40"/>
      <c r="H23" s="55"/>
    </row>
    <row r="24" ht="20.25" customHeight="1" spans="1:8">
      <c r="A24" s="32"/>
      <c r="B24" s="57"/>
      <c r="C24" s="39" t="s">
        <v>48</v>
      </c>
      <c r="D24" s="41"/>
      <c r="E24" s="52">
        <f>E16</f>
        <v>66000</v>
      </c>
      <c r="F24" s="53"/>
      <c r="G24" s="53"/>
      <c r="H24" s="54"/>
    </row>
    <row r="25" ht="20.25" customHeight="1" spans="1:8">
      <c r="A25" s="44" t="s">
        <v>60</v>
      </c>
      <c r="B25" s="56" t="s">
        <v>61</v>
      </c>
      <c r="C25" s="39" t="s">
        <v>47</v>
      </c>
      <c r="D25" s="41"/>
      <c r="E25" s="47">
        <f>E23</f>
        <v>66000</v>
      </c>
      <c r="F25" s="40"/>
      <c r="G25" s="40"/>
      <c r="H25" s="55"/>
    </row>
    <row r="26" ht="20.25" customHeight="1" spans="1:8">
      <c r="A26" s="58"/>
      <c r="B26" s="59"/>
      <c r="C26" s="60" t="s">
        <v>48</v>
      </c>
      <c r="D26" s="61"/>
      <c r="E26" s="62">
        <f>E16</f>
        <v>66000</v>
      </c>
      <c r="F26" s="63"/>
      <c r="G26" s="63"/>
      <c r="H26" s="64"/>
    </row>
    <row r="27" ht="15" spans="1:8">
      <c r="A27" s="65"/>
      <c r="B27" s="65"/>
      <c r="C27" s="65"/>
      <c r="D27" s="65"/>
      <c r="E27" s="65"/>
      <c r="F27" s="65"/>
      <c r="G27" s="65"/>
      <c r="H27" s="65"/>
    </row>
    <row r="28" spans="1:8">
      <c r="A28" s="66" t="s">
        <v>62</v>
      </c>
      <c r="B28" s="66"/>
      <c r="C28" s="66"/>
      <c r="D28" s="66"/>
      <c r="E28" s="66"/>
      <c r="F28" s="66"/>
      <c r="G28" s="66"/>
      <c r="H28" s="66"/>
    </row>
    <row r="29" spans="1:1">
      <c r="A29" s="67"/>
    </row>
    <row r="30" spans="1:1">
      <c r="A30" s="67"/>
    </row>
    <row r="31" spans="1:8">
      <c r="A31" s="66" t="s">
        <v>63</v>
      </c>
      <c r="B31" s="66"/>
      <c r="C31" s="66"/>
      <c r="D31" s="66"/>
      <c r="E31" s="66"/>
      <c r="F31" s="66"/>
      <c r="G31" s="66"/>
      <c r="H31" s="66"/>
    </row>
    <row r="32" spans="1:1">
      <c r="A32" s="67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view="pageBreakPreview" zoomScaleNormal="100" workbookViewId="0">
      <selection activeCell="A1" sqref="A1:E1"/>
    </sheetView>
  </sheetViews>
  <sheetFormatPr defaultColWidth="11" defaultRowHeight="13.5" customHeight="1" outlineLevelCol="4"/>
  <cols>
    <col min="1" max="1" width="14.1416666666667" style="2" customWidth="1"/>
    <col min="2" max="2" width="23.625" style="2" customWidth="1"/>
    <col min="3" max="3" width="15.625" style="2" customWidth="1"/>
    <col min="4" max="4" width="23.125" style="2" customWidth="1"/>
    <col min="5" max="5" width="18.625" style="2" customWidth="1"/>
    <col min="6" max="249" width="10.8333333333333" style="2" customWidth="1"/>
    <col min="250" max="250" width="10.8333333333333" style="2"/>
    <col min="251" max="16384" width="11" style="2"/>
  </cols>
  <sheetData>
    <row r="1" s="1" customFormat="1" ht="78" customHeight="1" spans="1:5">
      <c r="A1" s="3" t="s">
        <v>64</v>
      </c>
      <c r="B1" s="4"/>
      <c r="C1" s="4"/>
      <c r="D1" s="4"/>
      <c r="E1" s="5"/>
    </row>
    <row r="2" s="2" customFormat="1" ht="30" customHeight="1" spans="1:5">
      <c r="A2" s="6" t="s">
        <v>32</v>
      </c>
      <c r="B2" s="7" t="s">
        <v>65</v>
      </c>
      <c r="C2" s="7" t="s">
        <v>66</v>
      </c>
      <c r="D2" s="7" t="s">
        <v>67</v>
      </c>
      <c r="E2" s="8" t="s">
        <v>68</v>
      </c>
    </row>
    <row r="3" s="2" customFormat="1" ht="33" customHeight="1" spans="1:5">
      <c r="A3" s="9">
        <v>1</v>
      </c>
      <c r="B3" s="10" t="s">
        <v>69</v>
      </c>
      <c r="C3" s="10">
        <v>1</v>
      </c>
      <c r="D3" s="11">
        <v>50000</v>
      </c>
      <c r="E3" s="12" t="s">
        <v>70</v>
      </c>
    </row>
    <row r="4" s="2" customFormat="1" ht="33" customHeight="1" spans="1:5">
      <c r="A4" s="9">
        <v>2</v>
      </c>
      <c r="B4" s="10" t="s">
        <v>40</v>
      </c>
      <c r="C4" s="10">
        <v>1</v>
      </c>
      <c r="D4" s="10">
        <v>16000</v>
      </c>
      <c r="E4" s="12"/>
    </row>
    <row r="5" s="2" customFormat="1" ht="33" customHeight="1" spans="1:5">
      <c r="A5" s="9"/>
      <c r="B5" s="13"/>
      <c r="C5" s="10"/>
      <c r="D5" s="10"/>
      <c r="E5" s="12"/>
    </row>
    <row r="6" s="2" customFormat="1" ht="33" customHeight="1" spans="1:5">
      <c r="A6" s="9"/>
      <c r="B6" s="13"/>
      <c r="C6" s="10"/>
      <c r="D6" s="10"/>
      <c r="E6" s="12"/>
    </row>
    <row r="7" s="2" customFormat="1" ht="33" customHeight="1" spans="1:5">
      <c r="A7" s="9"/>
      <c r="B7" s="13"/>
      <c r="C7" s="10"/>
      <c r="D7" s="10"/>
      <c r="E7" s="12"/>
    </row>
    <row r="8" s="2" customFormat="1" ht="33" customHeight="1" spans="1:5">
      <c r="A8" s="9"/>
      <c r="B8" s="13"/>
      <c r="C8" s="10"/>
      <c r="D8" s="10"/>
      <c r="E8" s="12"/>
    </row>
    <row r="9" s="2" customFormat="1" ht="33" customHeight="1" spans="1:5">
      <c r="A9" s="9"/>
      <c r="B9" s="13"/>
      <c r="C9" s="10"/>
      <c r="D9" s="10"/>
      <c r="E9" s="12"/>
    </row>
    <row r="10" s="2" customFormat="1" ht="40" customHeight="1" spans="1:5">
      <c r="A10" s="14" t="s">
        <v>71</v>
      </c>
      <c r="B10" s="15"/>
      <c r="C10" s="15"/>
      <c r="D10" s="16">
        <f>SUM(D3:D9)</f>
        <v>66000</v>
      </c>
      <c r="E10" s="17"/>
    </row>
    <row r="11" s="2" customFormat="1" customHeight="1" spans="1:5">
      <c r="A11" s="18"/>
      <c r="B11" s="18"/>
      <c r="C11" s="18"/>
      <c r="D11" s="18"/>
      <c r="E11" s="18"/>
    </row>
    <row r="12" s="2" customFormat="1" customHeight="1" spans="1:5">
      <c r="A12" s="19"/>
      <c r="B12" s="19"/>
      <c r="C12" s="19"/>
      <c r="D12" s="19"/>
      <c r="E12" s="19"/>
    </row>
    <row r="13" s="2" customFormat="1" customHeight="1" spans="1:5">
      <c r="A13" s="18"/>
      <c r="B13" s="18"/>
      <c r="C13" s="18"/>
      <c r="D13" s="18"/>
      <c r="E13" s="18"/>
    </row>
    <row r="14" s="2" customFormat="1" customHeight="1" spans="1:5">
      <c r="A14" s="20"/>
      <c r="B14" s="21"/>
      <c r="C14" s="21"/>
      <c r="D14" s="21"/>
      <c r="E14" s="21"/>
    </row>
    <row r="15" s="2" customFormat="1" customHeight="1" spans="1:5">
      <c r="A15" s="20"/>
      <c r="B15" s="21"/>
      <c r="C15" s="21"/>
      <c r="D15" s="21"/>
      <c r="E15" s="21"/>
    </row>
    <row r="16" s="2" customFormat="1" customHeight="1" spans="1:5">
      <c r="A16" s="18"/>
      <c r="B16" s="21"/>
      <c r="C16" s="21"/>
      <c r="D16" s="21"/>
      <c r="E16" s="21"/>
    </row>
    <row r="17" s="2" customFormat="1" customHeight="1" spans="1:5">
      <c r="A17" s="22"/>
      <c r="B17" s="21"/>
      <c r="C17" s="21"/>
      <c r="D17" s="21"/>
      <c r="E17" s="21"/>
    </row>
  </sheetData>
  <mergeCells count="3">
    <mergeCell ref="A1:E1"/>
    <mergeCell ref="A10:C10"/>
    <mergeCell ref="A12:E12"/>
  </mergeCells>
  <printOptions horizontalCentered="1" verticalCentered="1"/>
  <pageMargins left="0.393055555555556" right="0.393055555555556" top="0.786805555555556" bottom="0.786805555555556" header="0.5" footer="0.5"/>
  <pageSetup paperSize="9" scale="9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1结算审批表（本工程无）</vt:lpstr>
      <vt:lpstr>3工程结算汇总表</vt:lpstr>
      <vt:lpstr>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2024-01-02T06:12:01Z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2052-12.1.0.16120</vt:lpwstr>
  </property>
</Properties>
</file>