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2188" windowHeight="9060" activeTab="2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'2资料存档目录'!$A$1:$F$18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<sst xmlns="http://schemas.openxmlformats.org/spreadsheetml/2006/main" count="148" uniqueCount="114">
  <si>
    <t>栾川山水文苑室外树木灯光采购与安装合同结算存档目录</t>
  </si>
  <si>
    <t>序号</t>
  </si>
  <si>
    <t>名称</t>
  </si>
  <si>
    <t>份/页</t>
  </si>
  <si>
    <t>页码</t>
  </si>
  <si>
    <t>原件/复印件</t>
  </si>
  <si>
    <t>备注</t>
  </si>
  <si>
    <t>栾川山水文苑室外树木灯光采购与安装合同结算审批表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</si>
  <si>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</si>
  <si>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</si>
  <si>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</si>
  <si>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</si>
  <si>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</si>
  <si>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</si>
  <si>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</si>
  <si>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</si>
  <si>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</si>
  <si>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</si>
  <si>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</si>
  <si>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</si>
  <si>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</si>
  <si>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</si>
  <si>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</si>
  <si>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</si>
  <si>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</si>
  <si>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</si>
  <si>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</si>
  <si>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情况说明</t>
  </si>
  <si>
    <t>第10页</t>
  </si>
  <si>
    <t>约谈记录</t>
  </si>
  <si>
    <t>2份2页</t>
  </si>
  <si>
    <t>第11-12页</t>
  </si>
  <si>
    <t>复印件</t>
  </si>
  <si>
    <t>营销物料/活动验收单</t>
  </si>
  <si>
    <t>2份3页</t>
  </si>
  <si>
    <t>第13-15页</t>
  </si>
  <si>
    <t>往来账目明细</t>
  </si>
  <si>
    <t>第16页</t>
  </si>
  <si>
    <t>栾川山水文苑室外树木灯光采购与安装合同审批表</t>
  </si>
  <si>
    <t>第17页</t>
  </si>
  <si>
    <t>合同复印件</t>
  </si>
  <si>
    <t>1份9页</t>
  </si>
  <si>
    <t>第18-26页</t>
  </si>
  <si>
    <t>造价师：</t>
  </si>
  <si>
    <t>日期：</t>
  </si>
  <si>
    <t>栾川山水文苑室外树木灯光采购与安装合同结算汇总表</t>
  </si>
  <si>
    <t>合同编号：LCS1-YX-154                        合同金额：9200元</t>
  </si>
  <si>
    <t>合同名称：栾川山水文苑室外树木灯光采购与安装合同</t>
  </si>
  <si>
    <t>甲    方：栾川县浩德颐康文旅有限公司</t>
  </si>
  <si>
    <t>乙    方：洛阳宏润照明工程有限公司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</si>
  <si>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</si>
  <si>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</si>
  <si>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</si>
  <si>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</si>
  <si>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</si>
  <si>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</si>
  <si>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</si>
  <si>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</si>
  <si>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</si>
  <si>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</si>
  <si>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</si>
  <si>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</si>
  <si>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</si>
  <si>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</si>
  <si>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</si>
  <si>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</si>
  <si>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</si>
  <si>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</si>
  <si>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</si>
  <si>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</si>
  <si>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</si>
  <si>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</si>
  <si>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</si>
  <si>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</si>
  <si>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</si>
  <si>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</si>
  <si>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</si>
  <si>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</si>
  <si>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</si>
  <si>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</si>
  <si>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</si>
  <si>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</si>
  <si>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</si>
  <si>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</si>
  <si>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栾川山水文苑室外树木灯光采购与安装合同结算明细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</si>
  <si>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</si>
  <si>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项目</t>
    </r>
  </si>
  <si>
    <r>
      <rPr>
        <b/>
        <sz val="12"/>
        <rFont val="宋体"/>
        <charset val="134"/>
      </rPr>
      <t>单位</t>
    </r>
  </si>
  <si>
    <r>
      <rPr>
        <b/>
        <sz val="12"/>
        <rFont val="宋体"/>
        <charset val="134"/>
      </rPr>
      <t>数量</t>
    </r>
  </si>
  <si>
    <r>
      <rPr>
        <b/>
        <sz val="12"/>
        <rFont val="宋体"/>
        <charset val="134"/>
      </rPr>
      <t>单价</t>
    </r>
  </si>
  <si>
    <r>
      <rPr>
        <b/>
        <sz val="12"/>
        <rFont val="宋体"/>
        <charset val="134"/>
      </rPr>
      <t>总价</t>
    </r>
  </si>
  <si>
    <r>
      <rPr>
        <b/>
        <sz val="12"/>
        <rFont val="宋体"/>
        <charset val="134"/>
      </rPr>
      <t>备注</t>
    </r>
  </si>
  <si>
    <r>
      <rPr>
        <sz val="12"/>
        <rFont val="宋体"/>
        <charset val="134"/>
      </rPr>
      <t>一</t>
    </r>
  </si>
  <si>
    <r>
      <rPr>
        <b/>
        <sz val="12"/>
        <rFont val="宋体"/>
        <charset val="134"/>
      </rPr>
      <t>合同内</t>
    </r>
  </si>
  <si>
    <r>
      <rPr>
        <sz val="12"/>
        <rFont val="宋体"/>
        <charset val="134"/>
      </rPr>
      <t>项</t>
    </r>
  </si>
  <si>
    <r>
      <rPr>
        <b/>
        <sz val="12"/>
        <rFont val="宋体"/>
        <charset val="134"/>
      </rPr>
      <t>二</t>
    </r>
  </si>
  <si>
    <r>
      <rPr>
        <b/>
        <sz val="12"/>
        <rFont val="宋体"/>
        <charset val="134"/>
      </rPr>
      <t>合同外增加</t>
    </r>
  </si>
  <si>
    <r>
      <rPr>
        <sz val="12"/>
        <rFont val="宋体"/>
        <charset val="134"/>
      </rPr>
      <t>树木亮化包装</t>
    </r>
  </si>
  <si>
    <r>
      <rPr>
        <sz val="12"/>
        <rFont val="宋体"/>
        <charset val="134"/>
      </rPr>
      <t>棵</t>
    </r>
  </si>
  <si>
    <r>
      <rPr>
        <sz val="12"/>
        <rFont val="宋体"/>
        <charset val="134"/>
      </rPr>
      <t>活动后期新增售楼部门口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棵树木的亮化包装，含人工、安装辅料等，详见约谈记录</t>
    </r>
  </si>
  <si>
    <r>
      <rPr>
        <sz val="12"/>
        <rFont val="宋体"/>
        <charset val="134"/>
      </rPr>
      <t>藤球灯</t>
    </r>
  </si>
  <si>
    <r>
      <rPr>
        <sz val="12"/>
        <rFont val="宋体"/>
        <charset val="134"/>
      </rPr>
      <t>个</t>
    </r>
  </si>
  <si>
    <r>
      <rPr>
        <sz val="12"/>
        <rFont val="宋体"/>
        <charset val="134"/>
      </rPr>
      <t>二批次交房活动灯光需求，详见约谈记录</t>
    </r>
  </si>
  <si>
    <r>
      <rPr>
        <sz val="12"/>
        <rFont val="宋体"/>
        <charset val="134"/>
      </rPr>
      <t>线条灯</t>
    </r>
  </si>
  <si>
    <r>
      <rPr>
        <sz val="12"/>
        <rFont val="宋体"/>
        <charset val="134"/>
      </rPr>
      <t>串</t>
    </r>
  </si>
  <si>
    <r>
      <rPr>
        <sz val="12"/>
        <rFont val="宋体"/>
        <charset val="134"/>
      </rPr>
      <t>彩色网灯</t>
    </r>
  </si>
  <si>
    <t>M2</t>
  </si>
  <si>
    <r>
      <rPr>
        <sz val="12"/>
        <rFont val="宋体"/>
        <charset val="134"/>
      </rPr>
      <t>工程辅料</t>
    </r>
  </si>
  <si>
    <r>
      <rPr>
        <sz val="12"/>
        <rFont val="宋体"/>
        <charset val="134"/>
      </rPr>
      <t>施工措施费</t>
    </r>
  </si>
  <si>
    <r>
      <rPr>
        <sz val="12"/>
        <rFont val="宋体"/>
        <charset val="134"/>
      </rPr>
      <t>工</t>
    </r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</si>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</sst>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7">
    <font>
      <sz val="12"/>
      <name val="宋体"/>
      <charset val="134"/>
    </font>
    <font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13" applyNumberFormat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3" fillId="34" borderId="14" applyNumberFormat="0" applyAlignment="0" applyProtection="0">
      <alignment vertical="center"/>
    </xf>
    <xf numFmtId="0" fontId="0" fillId="0" borderId="0">
      <alignment vertical="center"/>
    </xf>
    <xf numFmtId="0" fontId="39" fillId="3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3" fillId="34" borderId="14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34" borderId="13" applyNumberFormat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5" fillId="44" borderId="15" applyNumberFormat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5" fillId="44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55" fillId="42" borderId="13" applyNumberFormat="0" applyAlignment="0" applyProtection="0">
      <alignment vertical="center"/>
    </xf>
    <xf numFmtId="0" fontId="55" fillId="42" borderId="13" applyNumberFormat="0" applyAlignment="0" applyProtection="0">
      <alignment vertical="center"/>
    </xf>
    <xf numFmtId="0" fontId="0" fillId="54" borderId="21" applyNumberFormat="0" applyFont="0" applyAlignment="0" applyProtection="0">
      <alignment vertical="center"/>
    </xf>
    <xf numFmtId="0" fontId="0" fillId="54" borderId="21" applyNumberFormat="0" applyFont="0" applyAlignment="0" applyProtection="0">
      <alignment vertical="center"/>
    </xf>
    <xf numFmtId="0" fontId="0" fillId="0" borderId="0">
      <alignment vertical="center"/>
    </xf>
    <xf numFmtId="0" fontId="56" fillId="0" borderId="0" applyBorder="0"/>
    <xf numFmtId="0" fontId="0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176" fontId="10" fillId="0" borderId="1" xfId="0" applyNumberFormat="1" applyFont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center" vertical="top" wrapText="1"/>
    </xf>
    <xf numFmtId="177" fontId="10" fillId="0" borderId="1" xfId="0" applyNumberFormat="1" applyFont="1" applyBorder="1" applyAlignment="1">
      <alignment horizontal="justify" vertical="top" wrapText="1"/>
    </xf>
    <xf numFmtId="178" fontId="7" fillId="0" borderId="1" xfId="0" applyNumberFormat="1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22" applyFont="1" applyFill="1" applyBorder="1" applyAlignment="1">
      <alignment horizontal="center" vertical="center" wrapText="1"/>
    </xf>
    <xf numFmtId="0" fontId="16" fillId="0" borderId="1" xfId="22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9" fillId="0" borderId="1" xfId="22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4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247650</xdr:colOff>
      <xdr:row>0</xdr:row>
      <xdr:rowOff>247650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476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opLeftCell="A6" workbookViewId="0">
      <selection activeCell="F13" sqref="F13"/>
    </sheetView>
  </sheetViews>
  <sheetFormatPr defaultColWidth="9" defaultRowHeight="15.6"/>
  <cols>
    <col min="1" max="1" width="7.25" style="2" customWidth="1"/>
    <col min="2" max="2" width="34.375" style="1" customWidth="1"/>
    <col min="3" max="3" width="8.9" style="2" customWidth="1"/>
    <col min="4" max="4" width="12.625" style="2" customWidth="1"/>
    <col min="5" max="5" width="11.5" style="1" customWidth="1"/>
    <col min="6" max="6" width="12.2666666666667" style="40" customWidth="1"/>
    <col min="7" max="7" width="8.5" style="1" customWidth="1"/>
    <col min="8" max="8" width="9" style="1"/>
    <col min="9" max="9" width="71" style="1" customWidth="1"/>
    <col min="10" max="10" width="9" style="1"/>
    <col min="11" max="11" width="10.125" style="1" customWidth="1"/>
    <col min="12" max="12" width="9" style="1"/>
  </cols>
  <sheetData>
    <row r="1" ht="54" customHeight="1" spans="1:9">
      <c r="A1" s="41" t="s">
        <v>0</v>
      </c>
      <c r="B1" s="41"/>
      <c r="C1" s="41"/>
      <c r="D1" s="41"/>
      <c r="E1" s="41"/>
      <c r="F1" s="41"/>
      <c r="G1" s="42"/>
      <c r="H1" s="42"/>
      <c r="I1" s="42"/>
    </row>
    <row r="2" ht="39" customHeight="1" spans="1:6">
      <c r="A2" s="43" t="s">
        <v>1</v>
      </c>
      <c r="B2" s="43" t="s">
        <v>2</v>
      </c>
      <c r="C2" s="43" t="s">
        <v>3</v>
      </c>
      <c r="D2" s="43" t="s">
        <v>4</v>
      </c>
      <c r="E2" s="43" t="s">
        <v>5</v>
      </c>
      <c r="F2" s="43" t="s">
        <v>6</v>
      </c>
    </row>
    <row r="3" ht="39" customHeight="1" spans="1:6">
      <c r="A3" s="44">
        <v>1</v>
      </c>
      <c r="B3" s="45" t="s">
        <v>7</v>
      </c>
      <c r="C3" s="44" t="s">
        <v>8</v>
      </c>
      <c r="D3" s="44" t="s">
        <v>9</v>
      </c>
      <c r="E3" s="44" t="s">
        <v>10</v>
      </c>
      <c r="F3" s="45"/>
    </row>
    <row r="4" ht="39" customHeight="1" spans="1:6">
      <c r="A4" s="44">
        <v>2</v>
      </c>
      <c r="B4" s="45" t="s">
        <v>11</v>
      </c>
      <c r="C4" s="44" t="s">
        <v>8</v>
      </c>
      <c r="D4" s="44" t="s">
        <v>12</v>
      </c>
      <c r="E4" s="44" t="s">
        <v>10</v>
      </c>
      <c r="F4" s="45"/>
    </row>
    <row r="5" ht="39" customHeight="1" spans="1:6">
      <c r="A5" s="44">
        <v>3</v>
      </c>
      <c r="B5" s="45" t="s">
        <v>13</v>
      </c>
      <c r="C5" s="44" t="s">
        <v>8</v>
      </c>
      <c r="D5" s="44" t="s">
        <v>14</v>
      </c>
      <c r="E5" s="44" t="s">
        <v>10</v>
      </c>
      <c r="F5" s="45"/>
    </row>
    <row r="6" ht="39" customHeight="1" spans="1:6">
      <c r="A6" s="44">
        <v>4</v>
      </c>
      <c r="B6" s="45" t="s">
        <v>15</v>
      </c>
      <c r="C6" s="44" t="s">
        <v>8</v>
      </c>
      <c r="D6" s="44" t="s">
        <v>16</v>
      </c>
      <c r="E6" s="44" t="s">
        <v>10</v>
      </c>
      <c r="F6" s="45"/>
    </row>
    <row r="7" ht="39" customHeight="1" spans="1:6">
      <c r="A7" s="44">
        <v>5</v>
      </c>
      <c r="B7" s="45" t="s">
        <v>17</v>
      </c>
      <c r="C7" s="44" t="s">
        <v>8</v>
      </c>
      <c r="D7" s="44" t="s">
        <v>18</v>
      </c>
      <c r="E7" s="44" t="s">
        <v>10</v>
      </c>
      <c r="F7" s="45"/>
    </row>
    <row r="8" ht="37" customHeight="1" spans="1:6">
      <c r="A8" s="44">
        <v>6</v>
      </c>
      <c r="B8" s="45" t="s">
        <v>19</v>
      </c>
      <c r="C8" s="44" t="s">
        <v>8</v>
      </c>
      <c r="D8" s="44" t="s">
        <v>20</v>
      </c>
      <c r="E8" s="44" t="s">
        <v>10</v>
      </c>
      <c r="F8" s="45"/>
    </row>
    <row r="9" s="38" customFormat="1" ht="35" customHeight="1" spans="1:12">
      <c r="A9" s="44">
        <v>7</v>
      </c>
      <c r="B9" s="45" t="s">
        <v>21</v>
      </c>
      <c r="C9" s="44" t="s">
        <v>8</v>
      </c>
      <c r="D9" s="44" t="s">
        <v>22</v>
      </c>
      <c r="E9" s="44" t="s">
        <v>10</v>
      </c>
      <c r="F9" s="45"/>
      <c r="G9" s="46"/>
      <c r="H9" s="47"/>
      <c r="I9" s="47"/>
      <c r="J9" s="47"/>
      <c r="K9" s="47"/>
      <c r="L9" s="47"/>
    </row>
    <row r="10" s="38" customFormat="1" ht="35" customHeight="1" spans="1:12">
      <c r="A10" s="44">
        <v>8</v>
      </c>
      <c r="B10" s="45" t="s">
        <v>23</v>
      </c>
      <c r="C10" s="44" t="s">
        <v>8</v>
      </c>
      <c r="D10" s="44" t="s">
        <v>24</v>
      </c>
      <c r="E10" s="44" t="s">
        <v>10</v>
      </c>
      <c r="F10" s="45"/>
      <c r="G10" s="47"/>
      <c r="H10" s="47"/>
      <c r="I10" s="47"/>
      <c r="J10" s="47"/>
      <c r="K10" s="47"/>
      <c r="L10" s="47"/>
    </row>
    <row r="11" s="39" customFormat="1" ht="35" customHeight="1" spans="1:12">
      <c r="A11" s="44">
        <v>9</v>
      </c>
      <c r="B11" s="45" t="s">
        <v>25</v>
      </c>
      <c r="C11" s="44" t="s">
        <v>8</v>
      </c>
      <c r="D11" s="44" t="s">
        <v>26</v>
      </c>
      <c r="E11" s="44" t="s">
        <v>10</v>
      </c>
      <c r="F11" s="45"/>
      <c r="G11" s="48"/>
      <c r="H11" s="49"/>
      <c r="I11" s="52"/>
      <c r="J11" s="52"/>
      <c r="K11" s="52"/>
      <c r="L11" s="52"/>
    </row>
    <row r="12" s="38" customFormat="1" ht="35" customHeight="1" spans="1:12">
      <c r="A12" s="44">
        <v>10</v>
      </c>
      <c r="B12" s="45" t="s">
        <v>27</v>
      </c>
      <c r="C12" s="44" t="s">
        <v>8</v>
      </c>
      <c r="D12" s="44" t="s">
        <v>28</v>
      </c>
      <c r="E12" s="44" t="s">
        <v>10</v>
      </c>
      <c r="F12" s="45"/>
      <c r="G12" s="47"/>
      <c r="H12" s="47"/>
      <c r="I12" s="47"/>
      <c r="J12" s="47"/>
      <c r="K12" s="47"/>
      <c r="L12" s="47"/>
    </row>
    <row r="13" s="38" customFormat="1" ht="35" customHeight="1" spans="1:12">
      <c r="A13" s="44">
        <v>11</v>
      </c>
      <c r="B13" s="45" t="s">
        <v>29</v>
      </c>
      <c r="C13" s="44" t="s">
        <v>30</v>
      </c>
      <c r="D13" s="44" t="s">
        <v>31</v>
      </c>
      <c r="E13" s="44" t="s">
        <v>32</v>
      </c>
      <c r="F13" s="45"/>
      <c r="G13" s="47"/>
      <c r="H13" s="47"/>
      <c r="I13" s="47"/>
      <c r="J13" s="47"/>
      <c r="K13" s="47"/>
      <c r="L13" s="47"/>
    </row>
    <row r="14" s="38" customFormat="1" ht="35" customHeight="1" spans="1:12">
      <c r="A14" s="44">
        <v>12</v>
      </c>
      <c r="B14" s="45" t="s">
        <v>33</v>
      </c>
      <c r="C14" s="50" t="s">
        <v>34</v>
      </c>
      <c r="D14" s="50" t="s">
        <v>35</v>
      </c>
      <c r="E14" s="44" t="s">
        <v>10</v>
      </c>
      <c r="F14" s="45"/>
      <c r="G14" s="47"/>
      <c r="H14" s="47"/>
      <c r="I14" s="47"/>
      <c r="J14" s="47"/>
      <c r="K14" s="47"/>
      <c r="L14" s="47"/>
    </row>
    <row r="15" s="38" customFormat="1" ht="35" customHeight="1" spans="1:12">
      <c r="A15" s="44">
        <v>13</v>
      </c>
      <c r="B15" s="45" t="s">
        <v>36</v>
      </c>
      <c r="C15" s="44" t="s">
        <v>8</v>
      </c>
      <c r="D15" s="44" t="s">
        <v>37</v>
      </c>
      <c r="E15" s="44" t="s">
        <v>10</v>
      </c>
      <c r="F15" s="45"/>
      <c r="G15" s="47"/>
      <c r="H15" s="47"/>
      <c r="I15" s="47"/>
      <c r="J15" s="47"/>
      <c r="K15" s="47"/>
      <c r="L15" s="47"/>
    </row>
    <row r="16" customFormat="1" ht="45" customHeight="1" spans="1:12">
      <c r="A16" s="44">
        <v>14</v>
      </c>
      <c r="B16" s="45" t="s">
        <v>38</v>
      </c>
      <c r="C16" s="44" t="s">
        <v>8</v>
      </c>
      <c r="D16" s="44" t="s">
        <v>39</v>
      </c>
      <c r="E16" s="44" t="s">
        <v>32</v>
      </c>
      <c r="F16" s="45"/>
      <c r="G16" s="1"/>
      <c r="H16" s="1"/>
      <c r="I16" s="1"/>
      <c r="J16" s="1"/>
      <c r="K16" s="1"/>
      <c r="L16" s="1"/>
    </row>
    <row r="17" s="38" customFormat="1" ht="35" customHeight="1" spans="1:12">
      <c r="A17" s="44">
        <v>15</v>
      </c>
      <c r="B17" s="45" t="s">
        <v>40</v>
      </c>
      <c r="C17" s="44" t="s">
        <v>41</v>
      </c>
      <c r="D17" s="44" t="s">
        <v>42</v>
      </c>
      <c r="E17" s="44" t="s">
        <v>10</v>
      </c>
      <c r="F17" s="45"/>
      <c r="G17" s="47"/>
      <c r="H17" s="47"/>
      <c r="I17" s="47"/>
      <c r="J17" s="47"/>
      <c r="K17" s="47"/>
      <c r="L17" s="47"/>
    </row>
    <row r="18" ht="45" customHeight="1" spans="1:6">
      <c r="A18" s="51" t="s">
        <v>43</v>
      </c>
      <c r="B18" s="51"/>
      <c r="C18" s="51" t="s">
        <v>44</v>
      </c>
      <c r="D18" s="51"/>
      <c r="E18" s="51"/>
      <c r="F18" s="51"/>
    </row>
    <row r="33" ht="43.5" customHeight="1"/>
  </sheetData>
  <mergeCells count="3">
    <mergeCell ref="A1:F1"/>
    <mergeCell ref="A18:B18"/>
    <mergeCell ref="C18:F18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B8" sqref="B8:D8"/>
    </sheetView>
  </sheetViews>
  <sheetFormatPr defaultColWidth="9" defaultRowHeight="15.6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20" t="s">
        <v>45</v>
      </c>
      <c r="B1" s="20"/>
      <c r="C1" s="20"/>
      <c r="D1" s="20"/>
      <c r="E1" s="20"/>
      <c r="F1" s="20"/>
      <c r="G1" s="20"/>
      <c r="H1" s="20"/>
    </row>
    <row r="2" ht="24" customHeight="1" spans="1:8">
      <c r="A2" s="21" t="s">
        <v>46</v>
      </c>
      <c r="B2" s="21"/>
      <c r="C2" s="21"/>
      <c r="D2" s="21"/>
      <c r="E2" s="21"/>
      <c r="F2" s="21"/>
      <c r="G2" s="21"/>
      <c r="H2" s="21"/>
    </row>
    <row r="3" ht="23.25" customHeight="1" spans="1:8">
      <c r="A3" s="21" t="s">
        <v>47</v>
      </c>
      <c r="B3" s="21"/>
      <c r="C3" s="21"/>
      <c r="D3" s="21"/>
      <c r="E3" s="21"/>
      <c r="F3" s="21"/>
      <c r="G3" s="21"/>
      <c r="H3" s="21"/>
    </row>
    <row r="4" ht="25.5" customHeight="1" spans="1:8">
      <c r="A4" s="21" t="s">
        <v>48</v>
      </c>
      <c r="B4" s="21"/>
      <c r="C4" s="21"/>
      <c r="D4" s="21"/>
      <c r="E4" s="21"/>
      <c r="F4" s="21"/>
      <c r="G4" s="21"/>
      <c r="H4" s="21"/>
    </row>
    <row r="5" ht="30" customHeight="1" spans="1:8">
      <c r="A5" s="22" t="s">
        <v>49</v>
      </c>
      <c r="B5" s="22"/>
      <c r="C5" s="22"/>
      <c r="D5" s="22"/>
      <c r="E5" s="22"/>
      <c r="F5" s="22"/>
      <c r="G5" s="22"/>
      <c r="H5" s="22"/>
    </row>
    <row r="6" ht="20.25" customHeight="1" spans="1:8">
      <c r="A6" s="23" t="s">
        <v>1</v>
      </c>
      <c r="B6" s="24" t="s">
        <v>50</v>
      </c>
      <c r="C6" s="24"/>
      <c r="D6" s="24"/>
      <c r="E6" s="24" t="s">
        <v>51</v>
      </c>
      <c r="F6" s="24" t="s">
        <v>52</v>
      </c>
      <c r="G6" s="24" t="s">
        <v>53</v>
      </c>
      <c r="H6" s="24" t="s">
        <v>54</v>
      </c>
    </row>
    <row r="7" ht="20.25" customHeight="1" spans="1:8">
      <c r="A7" s="25" t="s">
        <v>55</v>
      </c>
      <c r="B7" s="26" t="s">
        <v>56</v>
      </c>
      <c r="C7" s="26"/>
      <c r="D7" s="26"/>
      <c r="E7" s="27">
        <f>E8+E9+E10+E11</f>
        <v>0</v>
      </c>
      <c r="F7" s="27">
        <v>0</v>
      </c>
      <c r="G7" s="27">
        <f>G8+G9+G10+G11</f>
        <v>0</v>
      </c>
      <c r="H7" s="28">
        <f>H8+H10+H12-H11</f>
        <v>26700</v>
      </c>
    </row>
    <row r="8" ht="20.25" customHeight="1" spans="1:8">
      <c r="A8" s="29">
        <v>1.1</v>
      </c>
      <c r="B8" s="27" t="s">
        <v>57</v>
      </c>
      <c r="C8" s="27"/>
      <c r="D8" s="27"/>
      <c r="E8" s="27">
        <v>0</v>
      </c>
      <c r="F8" s="27">
        <v>0</v>
      </c>
      <c r="G8" s="27">
        <v>0</v>
      </c>
      <c r="H8" s="28">
        <v>9200</v>
      </c>
    </row>
    <row r="9" ht="20.25" customHeight="1" spans="1:8">
      <c r="A9" s="29">
        <v>1.2</v>
      </c>
      <c r="B9" s="27" t="s">
        <v>58</v>
      </c>
      <c r="C9" s="27"/>
      <c r="D9" s="27"/>
      <c r="E9" s="27">
        <v>0</v>
      </c>
      <c r="F9" s="27">
        <v>0</v>
      </c>
      <c r="G9" s="27">
        <v>0</v>
      </c>
      <c r="H9" s="27"/>
    </row>
    <row r="10" ht="20.25" customHeight="1" spans="1:8">
      <c r="A10" s="29">
        <v>1.3</v>
      </c>
      <c r="B10" s="27" t="s">
        <v>59</v>
      </c>
      <c r="C10" s="27"/>
      <c r="D10" s="27"/>
      <c r="E10" s="27">
        <v>0</v>
      </c>
      <c r="F10" s="27">
        <v>0</v>
      </c>
      <c r="G10" s="27">
        <v>0</v>
      </c>
      <c r="H10" s="27">
        <v>17510</v>
      </c>
    </row>
    <row r="11" ht="20.25" customHeight="1" spans="1:8">
      <c r="A11" s="29">
        <v>1.4</v>
      </c>
      <c r="B11" s="27" t="s">
        <v>60</v>
      </c>
      <c r="C11" s="27"/>
      <c r="D11" s="27"/>
      <c r="E11" s="27">
        <v>0</v>
      </c>
      <c r="F11" s="27">
        <v>0</v>
      </c>
      <c r="G11" s="27">
        <v>0</v>
      </c>
      <c r="H11" s="30"/>
    </row>
    <row r="12" ht="20.25" customHeight="1" spans="1:8">
      <c r="A12" s="29">
        <v>1.5</v>
      </c>
      <c r="B12" s="27" t="s">
        <v>61</v>
      </c>
      <c r="C12" s="27"/>
      <c r="D12" s="27"/>
      <c r="E12" s="31"/>
      <c r="F12" s="31"/>
      <c r="G12" s="27"/>
      <c r="H12" s="28">
        <v>-10</v>
      </c>
    </row>
    <row r="13" ht="20.25" customHeight="1" spans="1:8">
      <c r="A13" s="25" t="s">
        <v>62</v>
      </c>
      <c r="B13" s="26" t="s">
        <v>63</v>
      </c>
      <c r="C13" s="26"/>
      <c r="D13" s="26"/>
      <c r="E13" s="27">
        <v>0</v>
      </c>
      <c r="F13" s="27"/>
      <c r="G13" s="27">
        <v>0</v>
      </c>
      <c r="H13" s="27">
        <v>0</v>
      </c>
    </row>
    <row r="14" ht="20.25" customHeight="1" spans="1:8">
      <c r="A14" s="29">
        <v>2.1</v>
      </c>
      <c r="B14" s="27" t="s">
        <v>64</v>
      </c>
      <c r="C14" s="27"/>
      <c r="D14" s="27"/>
      <c r="E14" s="27">
        <v>0</v>
      </c>
      <c r="F14" s="27"/>
      <c r="G14" s="27">
        <v>0</v>
      </c>
      <c r="H14" s="27">
        <v>0</v>
      </c>
    </row>
    <row r="15" ht="20.25" customHeight="1" spans="1:8">
      <c r="A15" s="29">
        <v>2.2</v>
      </c>
      <c r="B15" s="27" t="s">
        <v>64</v>
      </c>
      <c r="C15" s="27"/>
      <c r="D15" s="27"/>
      <c r="E15" s="27">
        <v>0</v>
      </c>
      <c r="F15" s="27"/>
      <c r="G15" s="27">
        <v>0</v>
      </c>
      <c r="H15" s="27">
        <v>0</v>
      </c>
    </row>
    <row r="16" ht="20.25" customHeight="1" spans="1:8">
      <c r="A16" s="25" t="s">
        <v>65</v>
      </c>
      <c r="B16" s="26" t="s">
        <v>66</v>
      </c>
      <c r="C16" s="26"/>
      <c r="D16" s="27" t="s">
        <v>67</v>
      </c>
      <c r="E16" s="32">
        <f>H7</f>
        <v>26700</v>
      </c>
      <c r="F16" s="32"/>
      <c r="G16" s="32"/>
      <c r="H16" s="32"/>
    </row>
    <row r="17" ht="20.25" customHeight="1" spans="1:8">
      <c r="A17" s="25"/>
      <c r="B17" s="26"/>
      <c r="C17" s="26"/>
      <c r="D17" s="27" t="s">
        <v>68</v>
      </c>
      <c r="E17" s="33">
        <f>E16</f>
        <v>26700</v>
      </c>
      <c r="F17" s="33"/>
      <c r="G17" s="33"/>
      <c r="H17" s="33"/>
    </row>
    <row r="18" ht="20.25" customHeight="1" spans="1:8">
      <c r="A18" s="25" t="s">
        <v>69</v>
      </c>
      <c r="B18" s="26" t="s">
        <v>70</v>
      </c>
      <c r="C18" s="26"/>
      <c r="D18" s="26"/>
      <c r="E18" s="27">
        <v>0</v>
      </c>
      <c r="F18" s="27"/>
      <c r="G18" s="27"/>
      <c r="H18" s="27"/>
    </row>
    <row r="19" ht="20.25" customHeight="1" spans="1:8">
      <c r="A19" s="29">
        <v>4.1</v>
      </c>
      <c r="B19" s="27" t="s">
        <v>71</v>
      </c>
      <c r="C19" s="27"/>
      <c r="D19" s="27"/>
      <c r="E19" s="27">
        <v>0</v>
      </c>
      <c r="F19" s="27"/>
      <c r="G19" s="27"/>
      <c r="H19" s="27"/>
    </row>
    <row r="20" ht="20.25" customHeight="1" spans="1:8">
      <c r="A20" s="29">
        <v>4.2</v>
      </c>
      <c r="B20" s="27" t="s">
        <v>72</v>
      </c>
      <c r="C20" s="27"/>
      <c r="D20" s="27"/>
      <c r="E20" s="27">
        <v>0</v>
      </c>
      <c r="F20" s="27"/>
      <c r="G20" s="27"/>
      <c r="H20" s="27"/>
    </row>
    <row r="21" ht="20.25" customHeight="1" spans="1:8">
      <c r="A21" s="25" t="s">
        <v>73</v>
      </c>
      <c r="B21" s="26" t="s">
        <v>74</v>
      </c>
      <c r="C21" s="26"/>
      <c r="D21" s="26"/>
      <c r="E21" s="27">
        <v>0</v>
      </c>
      <c r="F21" s="27"/>
      <c r="G21" s="27"/>
      <c r="H21" s="27"/>
    </row>
    <row r="22" ht="20.25" customHeight="1" spans="1:8">
      <c r="A22" s="29">
        <v>5.1</v>
      </c>
      <c r="B22" s="27" t="s">
        <v>75</v>
      </c>
      <c r="C22" s="27"/>
      <c r="D22" s="27"/>
      <c r="E22" s="27" t="s">
        <v>76</v>
      </c>
      <c r="F22" s="27"/>
      <c r="G22" s="27"/>
      <c r="H22" s="27"/>
    </row>
    <row r="23" ht="20.25" customHeight="1" spans="1:8">
      <c r="A23" s="29">
        <v>5.2</v>
      </c>
      <c r="B23" s="27" t="s">
        <v>77</v>
      </c>
      <c r="C23" s="27"/>
      <c r="D23" s="27"/>
      <c r="E23" s="27" t="s">
        <v>76</v>
      </c>
      <c r="F23" s="27"/>
      <c r="G23" s="27"/>
      <c r="H23" s="27"/>
    </row>
    <row r="24" ht="20.25" customHeight="1" spans="1:8">
      <c r="A24" s="25" t="s">
        <v>78</v>
      </c>
      <c r="B24" s="26" t="s">
        <v>79</v>
      </c>
      <c r="C24" s="27" t="s">
        <v>67</v>
      </c>
      <c r="D24" s="27"/>
      <c r="E24" s="32">
        <f>E16</f>
        <v>26700</v>
      </c>
      <c r="F24" s="27"/>
      <c r="G24" s="27"/>
      <c r="H24" s="27"/>
    </row>
    <row r="25" ht="20.25" customHeight="1" spans="1:8">
      <c r="A25" s="25"/>
      <c r="B25" s="26"/>
      <c r="C25" s="27" t="s">
        <v>68</v>
      </c>
      <c r="D25" s="27"/>
      <c r="E25" s="33">
        <f>E17</f>
        <v>26700</v>
      </c>
      <c r="F25" s="33"/>
      <c r="G25" s="33"/>
      <c r="H25" s="33"/>
    </row>
    <row r="26" ht="20.25" customHeight="1" spans="1:8">
      <c r="A26" s="25" t="s">
        <v>80</v>
      </c>
      <c r="B26" s="26" t="s">
        <v>81</v>
      </c>
      <c r="C26" s="27" t="s">
        <v>67</v>
      </c>
      <c r="D26" s="27"/>
      <c r="E26" s="32">
        <f>E24</f>
        <v>26700</v>
      </c>
      <c r="F26" s="27"/>
      <c r="G26" s="27"/>
      <c r="H26" s="27"/>
    </row>
    <row r="27" ht="20.25" customHeight="1" spans="1:8">
      <c r="A27" s="25"/>
      <c r="B27" s="26"/>
      <c r="C27" s="27" t="s">
        <v>68</v>
      </c>
      <c r="D27" s="27"/>
      <c r="E27" s="33">
        <f>E17</f>
        <v>26700</v>
      </c>
      <c r="F27" s="33"/>
      <c r="G27" s="33"/>
      <c r="H27" s="33"/>
    </row>
    <row r="28" spans="1:8">
      <c r="A28" s="34"/>
      <c r="B28" s="34"/>
      <c r="C28" s="34"/>
      <c r="D28" s="34"/>
      <c r="E28" s="34"/>
      <c r="F28" s="34"/>
      <c r="G28" s="34"/>
      <c r="H28" s="34"/>
    </row>
    <row r="29" spans="1:8">
      <c r="A29" s="35" t="s">
        <v>82</v>
      </c>
      <c r="B29" s="35"/>
      <c r="C29" s="35"/>
      <c r="D29" s="35"/>
      <c r="E29" s="35"/>
      <c r="F29" s="35"/>
      <c r="G29" s="35"/>
      <c r="H29" s="35"/>
    </row>
    <row r="30" spans="1:1">
      <c r="A30" s="36"/>
    </row>
    <row r="31" spans="1:1">
      <c r="A31" s="36"/>
    </row>
    <row r="32" spans="1:8">
      <c r="A32" s="35" t="s">
        <v>83</v>
      </c>
      <c r="B32" s="35"/>
      <c r="C32" s="35"/>
      <c r="D32" s="35"/>
      <c r="E32" s="35"/>
      <c r="F32" s="35"/>
      <c r="G32" s="35"/>
      <c r="H32" s="35"/>
    </row>
    <row r="33" spans="1:1">
      <c r="A33" s="36"/>
    </row>
    <row r="34" ht="27" customHeight="1" spans="1:8">
      <c r="A34" s="37"/>
      <c r="B34" s="37"/>
      <c r="C34" s="37"/>
      <c r="D34" s="37"/>
      <c r="E34" s="37"/>
      <c r="F34" s="37"/>
      <c r="G34" s="37"/>
      <c r="H34" s="37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  <ignoredErrors>
    <ignoredError sqref="H7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zoomScale="90" zoomScaleNormal="90" workbookViewId="0">
      <selection activeCell="K5" sqref="K5"/>
    </sheetView>
  </sheetViews>
  <sheetFormatPr defaultColWidth="9" defaultRowHeight="15.6" outlineLevelCol="6"/>
  <cols>
    <col min="1" max="1" width="11.6" style="1" customWidth="1"/>
    <col min="2" max="2" width="14.7666666666667" style="2" customWidth="1"/>
    <col min="3" max="3" width="10.225" style="1" customWidth="1"/>
    <col min="4" max="4" width="10.55" style="1" customWidth="1"/>
    <col min="5" max="5" width="10.4416666666667" style="1" customWidth="1"/>
    <col min="6" max="6" width="13.325" style="1" customWidth="1"/>
    <col min="7" max="7" width="17.875" style="2" customWidth="1"/>
    <col min="8" max="8" width="12.625" style="1"/>
    <col min="9" max="9" width="12.8" style="1"/>
    <col min="10" max="16384" width="9" style="1"/>
  </cols>
  <sheetData>
    <row r="1" ht="75" customHeight="1" spans="1:7">
      <c r="A1" s="3" t="s">
        <v>84</v>
      </c>
      <c r="B1" s="3"/>
      <c r="C1" s="3"/>
      <c r="D1" s="3"/>
      <c r="E1" s="3"/>
      <c r="F1" s="3"/>
      <c r="G1" s="3"/>
    </row>
    <row r="2" ht="54" customHeight="1" spans="1:7">
      <c r="A2" s="4" t="s">
        <v>85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5" t="s">
        <v>91</v>
      </c>
    </row>
    <row r="3" ht="37" customHeight="1" spans="1:7">
      <c r="A3" s="6" t="s">
        <v>92</v>
      </c>
      <c r="B3" s="4" t="s">
        <v>93</v>
      </c>
      <c r="C3" s="6" t="s">
        <v>94</v>
      </c>
      <c r="D3" s="6">
        <v>1</v>
      </c>
      <c r="E3" s="6"/>
      <c r="F3" s="6">
        <v>9200</v>
      </c>
      <c r="G3" s="7"/>
    </row>
    <row r="4" ht="37" customHeight="1" spans="1:7">
      <c r="A4" s="4" t="s">
        <v>95</v>
      </c>
      <c r="B4" s="4" t="s">
        <v>96</v>
      </c>
      <c r="C4" s="4"/>
      <c r="D4" s="4"/>
      <c r="E4" s="4"/>
      <c r="F4" s="6">
        <f>SUM(F5:F10)</f>
        <v>17510</v>
      </c>
      <c r="G4" s="7"/>
    </row>
    <row r="5" ht="89" customHeight="1" spans="1:7">
      <c r="A5" s="6">
        <v>1</v>
      </c>
      <c r="B5" s="7" t="s">
        <v>97</v>
      </c>
      <c r="C5" s="6" t="s">
        <v>98</v>
      </c>
      <c r="D5" s="6">
        <v>9</v>
      </c>
      <c r="E5" s="6"/>
      <c r="F5" s="6">
        <v>1000</v>
      </c>
      <c r="G5" s="7" t="s">
        <v>99</v>
      </c>
    </row>
    <row r="6" ht="27" customHeight="1" spans="1:7">
      <c r="A6" s="6">
        <v>2</v>
      </c>
      <c r="B6" s="7" t="s">
        <v>100</v>
      </c>
      <c r="C6" s="6" t="s">
        <v>101</v>
      </c>
      <c r="D6" s="8">
        <v>195</v>
      </c>
      <c r="E6" s="8">
        <v>26</v>
      </c>
      <c r="F6" s="9">
        <f t="shared" ref="F6:F8" si="0">D6*E6</f>
        <v>5070</v>
      </c>
      <c r="G6" s="10" t="s">
        <v>102</v>
      </c>
    </row>
    <row r="7" ht="28" customHeight="1" spans="1:7">
      <c r="A7" s="6">
        <v>3</v>
      </c>
      <c r="B7" s="7" t="s">
        <v>103</v>
      </c>
      <c r="C7" s="6" t="s">
        <v>104</v>
      </c>
      <c r="D7" s="8">
        <v>50</v>
      </c>
      <c r="E7" s="8">
        <v>35</v>
      </c>
      <c r="F7" s="9">
        <f t="shared" si="0"/>
        <v>1750</v>
      </c>
      <c r="G7" s="11"/>
    </row>
    <row r="8" ht="26" customHeight="1" spans="1:7">
      <c r="A8" s="6">
        <v>4</v>
      </c>
      <c r="B8" s="7" t="s">
        <v>105</v>
      </c>
      <c r="C8" s="6" t="s">
        <v>106</v>
      </c>
      <c r="D8" s="12">
        <v>210</v>
      </c>
      <c r="E8" s="12">
        <v>14</v>
      </c>
      <c r="F8" s="13">
        <f t="shared" si="0"/>
        <v>2940</v>
      </c>
      <c r="G8" s="11"/>
    </row>
    <row r="9" ht="28" customHeight="1" spans="1:7">
      <c r="A9" s="6">
        <v>5</v>
      </c>
      <c r="B9" s="7" t="s">
        <v>107</v>
      </c>
      <c r="C9" s="6"/>
      <c r="D9" s="12"/>
      <c r="E9" s="12">
        <v>2550</v>
      </c>
      <c r="F9" s="13">
        <v>2550</v>
      </c>
      <c r="G9" s="11"/>
    </row>
    <row r="10" ht="30" customHeight="1" spans="1:7">
      <c r="A10" s="6">
        <v>6</v>
      </c>
      <c r="B10" s="7" t="s">
        <v>108</v>
      </c>
      <c r="C10" s="6" t="s">
        <v>109</v>
      </c>
      <c r="D10" s="12">
        <v>12</v>
      </c>
      <c r="E10" s="12">
        <v>350</v>
      </c>
      <c r="F10" s="13">
        <f>D10*E10</f>
        <v>4200</v>
      </c>
      <c r="G10" s="14"/>
    </row>
    <row r="11" ht="31" customHeight="1" spans="1:7">
      <c r="A11" s="15" t="s">
        <v>65</v>
      </c>
      <c r="B11" s="15" t="s">
        <v>110</v>
      </c>
      <c r="C11" s="16"/>
      <c r="D11" s="17"/>
      <c r="E11" s="17"/>
      <c r="F11" s="18">
        <f>F3+F4-10</f>
        <v>26700</v>
      </c>
      <c r="G11" s="19" t="s">
        <v>61</v>
      </c>
    </row>
    <row r="12" ht="24" customHeight="1" spans="1:6">
      <c r="A12" s="2"/>
      <c r="F12" s="2"/>
    </row>
    <row r="13" spans="2:5">
      <c r="B13" s="2" t="s">
        <v>111</v>
      </c>
      <c r="E13" s="1" t="s">
        <v>112</v>
      </c>
    </row>
    <row r="16" spans="2:5">
      <c r="B16" s="2" t="s">
        <v>113</v>
      </c>
      <c r="E16" s="1" t="s">
        <v>113</v>
      </c>
    </row>
  </sheetData>
  <mergeCells count="2">
    <mergeCell ref="A1:G1"/>
    <mergeCell ref="G6:G10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[  。ì _ í  。]</cp:lastModifiedBy>
  <dcterms:created xsi:type="dcterms:W3CDTF">2013-11-22T07:50:00Z</dcterms:created>
  <cp:lastPrinted>2019-10-18T09:13:00Z</cp:lastPrinted>
  <dcterms:modified xsi:type="dcterms:W3CDTF">2024-01-16T02:56:35Z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C6DD0D0804C545B4BEC06C1CD7C99683_13</vt:lpwstr>
  </property>
</Properties>
</file>