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ellimages.xml" ContentType="application/vnd.wps-officedocument.cellimage+xml"/>
  <Override PartName="/xl/metadata.xml" ContentType="application/vnd.openxmlformats-officedocument.spreadsheetml.sheetMetadata+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2188" windowHeight="9060"/>
  </bookViews>
  <sheets>
    <sheet name="封面" sheetId="1" r:id="rId1"/>
    <sheet name="汇总表" sheetId="3" r:id="rId2"/>
    <sheet name="工程量清单清单" sheetId="4" r:id="rId3"/>
    <sheet name="栏杆综合单价分析表" sheetId="11" r:id="rId4"/>
    <sheet name="主要材料品牌单价" sheetId="12" r:id="rId5"/>
    <sheet name="工程量计算数（玻璃栏板）" sheetId="7" r:id="rId6"/>
    <sheet name="工程量计算数（护窗栏杆） " sheetId="9" r:id="rId7"/>
    <sheet name="工程量计算数（铝板线条）" sheetId="10" r:id="rId8"/>
  </sheets>
  <definedNames>
    <definedName name="_xlnm._FilterDatabase" localSheetId="2" hidden="1">工程量清单清单!$A$3:$H$19</definedName>
    <definedName name="_xlnm._FilterDatabase" localSheetId="5" hidden="1">'工程量计算数（玻璃栏板）'!$A$2:$I$42</definedName>
    <definedName name="_xlnm._FilterDatabase" localSheetId="6" hidden="1">'工程量计算数（护窗栏杆） '!$A$2:$G$9</definedName>
    <definedName name="_xlnm._FilterDatabase" localSheetId="7" hidden="1">'工程量计算数（铝板线条）'!$A$2:$G$9</definedName>
    <definedName name="_xlnm.Print_Area" localSheetId="0">封面!$A$1:$F$15</definedName>
    <definedName name="_xlnm.Print_Area" localSheetId="3">栏杆综合单价分析表!$A$1:$H$257</definedName>
    <definedName name="_xlnm.Print_Area" localSheetId="6">'工程量计算数（护窗栏杆） '!$A$1:$F$9</definedName>
    <definedName name="_xlnm.Print_Area" localSheetId="7">'工程量计算数（铝板线条）'!$A$1:$F$9</definedName>
    <definedName name="_xlnm.Print_Area" localSheetId="1">汇总表!$A$1:$G$7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ellimages.xml><?xml version="1.0" encoding="utf-8"?>
<etc:cellImages xmlns:xdr="http://schemas.openxmlformats.org/drawingml/2006/spreadsheetDrawing" xmlns:r="http://schemas.openxmlformats.org/officeDocument/2006/relationships" xmlns:a="http://schemas.openxmlformats.org/drawingml/2006/main" xmlns:etc="http://www.wps.cn/officeDocument/2017/etCustomData">
  <etc:cellImage>
    <xdr:pic>
      <xdr:nvPicPr>
        <xdr:cNvPr id="3" name="ID_057BACD6966443AEBA758E4534E6129B"/>
        <xdr:cNvPicPr>
          <a:picLocks noChangeAspect="1"/>
        </xdr:cNvPicPr>
      </xdr:nvPicPr>
      <xdr:blipFill>
        <a:blip r:embed="rId1"/>
        <a:stretch>
          <a:fillRect/>
        </a:stretch>
      </xdr:blipFill>
      <xdr:spPr>
        <a:xfrm>
          <a:off x="3302000" y="514350"/>
          <a:ext cx="1533525" cy="1713230"/>
        </a:xfrm>
        <a:prstGeom prst="rect">
          <a:avLst/>
        </a:prstGeom>
        <a:noFill/>
        <a:ln w="9525">
          <a:noFill/>
        </a:ln>
      </xdr:spPr>
    </xdr:pic>
  </etc:cellImage>
</etc:cellImages>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<sst xmlns="http://schemas.openxmlformats.org/spreadsheetml/2006/main" count="1032" uniqueCount="188">
  <si>
    <t>投 标 报 价</t>
  </si>
  <si>
    <t>招   标   人：</t>
  </si>
  <si>
    <t xml:space="preserve"> 河南浩德龙瑞置业有限公司  </t>
  </si>
  <si>
    <t>工  程 名 称：</t>
  </si>
  <si>
    <t xml:space="preserve">悠然居项目玻璃栏板、护窗栏杆制作安装工程 </t>
  </si>
  <si>
    <t>投标报价（小写）：</t>
  </si>
  <si>
    <t>元</t>
  </si>
  <si>
    <t>(大 写 金 额）：</t>
  </si>
  <si>
    <t>投  标  单  位：</t>
  </si>
  <si>
    <t xml:space="preserve">     河南金龙幕墙有限公司   （单位盖章）   </t>
  </si>
  <si>
    <t>法定代表人或其授权人：</t>
  </si>
  <si>
    <t xml:space="preserve">                           （签字或盖章） </t>
  </si>
  <si>
    <t>编  制  时  间：</t>
  </si>
  <si>
    <t xml:space="preserve">       2024    年   6  月   6   日     </t>
  </si>
  <si>
    <t>悠然居项目栏板工程造价汇总表</t>
  </si>
  <si>
    <t>序号</t>
  </si>
  <si>
    <t>项目名称</t>
  </si>
  <si>
    <t>面积
（m2）</t>
  </si>
  <si>
    <t>不含增值税综合单价
(元/m2)</t>
  </si>
  <si>
    <t>增值税税率
（%）</t>
  </si>
  <si>
    <t>含税合价(元)</t>
  </si>
  <si>
    <t>备注</t>
  </si>
  <si>
    <t>①</t>
  </si>
  <si>
    <t>②</t>
  </si>
  <si>
    <t>③</t>
  </si>
  <si>
    <r>
      <rPr>
        <sz val="10"/>
        <rFont val="Calibri"/>
        <charset val="134"/>
      </rPr>
      <t>④</t>
    </r>
    <r>
      <rPr>
        <sz val="10"/>
        <rFont val="宋体"/>
        <charset val="134"/>
      </rPr>
      <t>=</t>
    </r>
    <r>
      <rPr>
        <sz val="10"/>
        <rFont val="Calibri"/>
        <charset val="134"/>
      </rPr>
      <t>①*②*</t>
    </r>
    <r>
      <rPr>
        <sz val="10"/>
        <rFont val="宋体"/>
        <charset val="134"/>
      </rPr>
      <t>（</t>
    </r>
    <r>
      <rPr>
        <sz val="10"/>
        <rFont val="Calibri"/>
        <charset val="134"/>
      </rPr>
      <t>1+③</t>
    </r>
    <r>
      <rPr>
        <sz val="10"/>
        <rFont val="宋体"/>
        <charset val="134"/>
      </rPr>
      <t>）</t>
    </r>
  </si>
  <si>
    <t>玻璃栏板</t>
  </si>
  <si>
    <t>护窗栏杆</t>
  </si>
  <si>
    <t>铝单板</t>
  </si>
  <si>
    <t>合计</t>
  </si>
  <si>
    <t>外销区工程量清单表</t>
  </si>
  <si>
    <t>门窗类型</t>
  </si>
  <si>
    <t>高度
m</t>
  </si>
  <si>
    <t>特征描述</t>
  </si>
  <si>
    <t>单位</t>
  </si>
  <si>
    <t>工程量</t>
  </si>
  <si>
    <t>不含增值税综合单价（元/m）</t>
  </si>
  <si>
    <t>不含增值合计
（元）</t>
  </si>
  <si>
    <t>1、60*40*4方钢管（氟碳喷涂）
2、6+1.14Pvb+6双钢化夹胶玻璃</t>
  </si>
  <si>
    <t>m</t>
  </si>
  <si>
    <t>1.扶手□50*40*1.5镀锌钢管
2.立柱□50*50*1.2镀锌钢管,端部及转角必设
3.竖杆□22*22*1.2镀锌钢管
4.上横杆□30*40*1.2镀锌钢管</t>
  </si>
  <si>
    <t>设备平台栏杆</t>
  </si>
  <si>
    <t>1.50*50*2.5方钢管
2.30*30*1.0方钢管</t>
  </si>
  <si>
    <t>深灰色铝单板</t>
  </si>
  <si>
    <t>深灰色铝单板
1）0.8mm厚深灰色铝镁锰金属板
2）50*50*3热镀锌方钢管、50*50*5热镀锌角钢等金属骨架
3）其他未明确事宜详见图纸</t>
  </si>
  <si>
    <t>㎡</t>
  </si>
  <si>
    <t>浅灰色铝单板</t>
  </si>
  <si>
    <t>浅灰色铝单板
1）2.0mm厚浅灰色铝单板（氟碳喷涂）
2）50*50*3热镀锌方钢管、50*50*5热镀锌角钢等金属骨架
3）其他未明确事宜详见图纸</t>
  </si>
  <si>
    <t>仿木纹铝单板</t>
  </si>
  <si>
    <t>仿木纹铝单板
1）2.0mm厚铝单板（氟碳喷涂）
2）50*50*3热镀锌方钢管、50*50*5热镀锌角钢等金属骨架
3）其他未明确事宜详见图纸</t>
  </si>
  <si>
    <t>铝板线条</t>
  </si>
  <si>
    <t>铝单板
1）2.0mm厚铝单板（氟碳喷涂）
2）其他未明确事宜详见图纸</t>
  </si>
  <si>
    <t>外墙</t>
  </si>
  <si>
    <t>高度（m）</t>
  </si>
  <si>
    <t>玻璃栏板综合单价分析表</t>
  </si>
  <si>
    <t>栏杆类型</t>
  </si>
  <si>
    <t>税前综合单价组成</t>
  </si>
  <si>
    <t>组成名称</t>
  </si>
  <si>
    <t xml:space="preserve"> 每米消耗量</t>
  </si>
  <si>
    <t xml:space="preserve">  不含税单价</t>
  </si>
  <si>
    <t xml:space="preserve"> 每米合价</t>
  </si>
  <si>
    <t>玻璃栏板
0.85m高</t>
  </si>
  <si>
    <t>劳务费（一）</t>
  </si>
  <si>
    <t>加工制作费</t>
  </si>
  <si>
    <t>劳务费（二）</t>
  </si>
  <si>
    <t>现场安装费</t>
  </si>
  <si>
    <t>运输、保护费（三）</t>
  </si>
  <si>
    <t>运输、成品保护费</t>
  </si>
  <si>
    <t>主材费（四）</t>
  </si>
  <si>
    <t>60*40*4方钢管</t>
  </si>
  <si>
    <t>kg</t>
  </si>
  <si>
    <t>铝合金型材</t>
  </si>
  <si>
    <t>100X60X3镀锌钢板</t>
  </si>
  <si>
    <t>50X30X3mm厚U型槽锌钢</t>
  </si>
  <si>
    <t>氟碳喷涂（颜色以选样为准）</t>
  </si>
  <si>
    <t>6+1.14Pvb+6双钢化夹胶玻璃</t>
  </si>
  <si>
    <t>辅材费（五）</t>
  </si>
  <si>
    <t>100X200X8镀锌钢板</t>
  </si>
  <si>
    <t>块</t>
  </si>
  <si>
    <t>M12X160化学锚栓</t>
  </si>
  <si>
    <t>条</t>
  </si>
  <si>
    <t>耐候密封胶</t>
  </si>
  <si>
    <t>支</t>
  </si>
  <si>
    <t>其他辅材</t>
  </si>
  <si>
    <t xml:space="preserve"> 综合费（六）</t>
  </si>
  <si>
    <t>六=（一+二+三+四+五）*w%</t>
  </si>
  <si>
    <t>税前综合单价</t>
  </si>
  <si>
    <t>七=（一+二+三+四+五+六）*优惠率</t>
  </si>
  <si>
    <t>其中</t>
  </si>
  <si>
    <t>材料单价=（四+五）*优惠率</t>
  </si>
  <si>
    <t>安装单价=（一+二+三+六）*优惠率</t>
  </si>
  <si>
    <t>玻璃栏板
1.12m高</t>
  </si>
  <si>
    <t>50X30X4mm厚U型槽锌钢</t>
  </si>
  <si>
    <t>1.0mm厚不锈钢</t>
  </si>
  <si>
    <t>玻璃栏板
1.17m高</t>
  </si>
  <si>
    <t>玻璃栏板
1.2m高</t>
  </si>
  <si>
    <t>玻璃栏板
1.22m高</t>
  </si>
  <si>
    <t>玻璃栏板
1.6m高</t>
  </si>
  <si>
    <t>玻璃栏板
1.62m高</t>
  </si>
  <si>
    <t>护窗栏杆综合单价分析表</t>
  </si>
  <si>
    <t>护窗栏杆
0.9m高</t>
  </si>
  <si>
    <t>扶手□50*40*1.5
镀锌钢管</t>
  </si>
  <si>
    <t>立柱□50*50*1.2
镀锌钢管,端部及转角必设</t>
  </si>
  <si>
    <t>竖杆□22*22*1.2
镀锌钢管</t>
  </si>
  <si>
    <t>上横杆□30*40*1.2
镀锌钢管</t>
  </si>
  <si>
    <t>膨胀螺栓M8*80</t>
  </si>
  <si>
    <t>套</t>
  </si>
  <si>
    <t>热镀锌钢板膨胀螺栓固定</t>
  </si>
  <si>
    <t>个</t>
  </si>
  <si>
    <t>粉末喷涂</t>
  </si>
  <si>
    <t>设备平台栏杆综合单价分析表</t>
  </si>
  <si>
    <t>设备平台栏杆
0.66m高</t>
  </si>
  <si>
    <t>扶手□50*50*2.5
镀锌钢管</t>
  </si>
  <si>
    <t>立柱□50*50*2.5
镀锌钢管</t>
  </si>
  <si>
    <t>横杆□30*30*1.0
镀锌钢管</t>
  </si>
  <si>
    <t>综合单价分析表</t>
  </si>
  <si>
    <t>铝板类型</t>
  </si>
  <si>
    <t>0.8mm厚深灰色铝镁锰金属板</t>
  </si>
  <si>
    <t>措施费（二）</t>
  </si>
  <si>
    <t>措施费</t>
  </si>
  <si>
    <t>80X40X4镀锌方钢管</t>
  </si>
  <si>
    <t>L50X4热镀锌角钢</t>
  </si>
  <si>
    <t>40X20X2热镀锌方钢管</t>
  </si>
  <si>
    <t>50X50X5热镀锌角钢</t>
  </si>
  <si>
    <t>连接件</t>
  </si>
  <si>
    <t>M10X80膨胀螺栓</t>
  </si>
  <si>
    <t>300X200X8镀锌钢板</t>
  </si>
  <si>
    <t>300X200X10镀锌钢板</t>
  </si>
  <si>
    <t>2.0mm厚浅灰色铝单板</t>
  </si>
  <si>
    <t>2.0mm厚浅灰色铝单板（氟碳喷涂）</t>
  </si>
  <si>
    <t>M12×160化学锚栓</t>
  </si>
  <si>
    <t>2.0mm厚仿木纹铝单板（氟碳喷涂）</t>
  </si>
  <si>
    <t>M10X110膨胀螺栓</t>
  </si>
  <si>
    <t>2.0mm厚铝单板（氟碳喷涂）</t>
  </si>
  <si>
    <t>玻璃栏板工程材料品牌及单价表</t>
  </si>
  <si>
    <t>工程名称：悠然居项目</t>
  </si>
  <si>
    <t>名称</t>
  </si>
  <si>
    <r>
      <rPr>
        <sz val="9"/>
        <rFont val="Times New Roman"/>
        <charset val="134"/>
      </rPr>
      <t xml:space="preserve">  </t>
    </r>
    <r>
      <rPr>
        <sz val="9"/>
        <rFont val="宋体"/>
        <charset val="134"/>
      </rPr>
      <t>厂家及品牌</t>
    </r>
  </si>
  <si>
    <t>规格及型号</t>
  </si>
  <si>
    <r>
      <rPr>
        <sz val="9"/>
        <rFont val="宋体"/>
        <charset val="134"/>
      </rPr>
      <t>不含增值税单价</t>
    </r>
    <r>
      <rPr>
        <sz val="9"/>
        <rFont val="Times New Roman"/>
        <charset val="134"/>
      </rPr>
      <t xml:space="preserve"> </t>
    </r>
  </si>
  <si>
    <t>型材</t>
  </si>
  <si>
    <t>40X25X4mm厚U型槽锌钢</t>
  </si>
  <si>
    <t>50X30X3mm厚不锈钢U型槽</t>
  </si>
  <si>
    <t>立柱□50*50*1.2
镀锌钢管</t>
  </si>
  <si>
    <t>50X50X3热镀锌方钢管</t>
  </si>
  <si>
    <t>面板</t>
  </si>
  <si>
    <t>2.0mm厚仿木纹铝单板</t>
  </si>
  <si>
    <t>胶</t>
  </si>
  <si>
    <t>中性硅酮密封胶</t>
  </si>
  <si>
    <t>深色耐候密封胶</t>
  </si>
  <si>
    <t>人工费</t>
  </si>
  <si>
    <t>护窗栏板</t>
  </si>
  <si>
    <t>安装费</t>
  </si>
  <si>
    <t>铝单板线条</t>
  </si>
  <si>
    <t>辅材</t>
  </si>
  <si>
    <t>栏杆用</t>
  </si>
  <si>
    <t>铝镁锰板</t>
  </si>
  <si>
    <t>栏杆</t>
  </si>
  <si>
    <t>其他</t>
  </si>
  <si>
    <t>氟碳喷涂</t>
  </si>
  <si>
    <t>取费</t>
  </si>
  <si>
    <t>综合取费</t>
  </si>
  <si>
    <t>增值税税率</t>
  </si>
  <si>
    <t>优惠率</t>
  </si>
  <si>
    <t>注：1、投标人须分项说明其投标价格中所包括的关于技术规范规定之主要物料限制范围内所选用上述物料的产地来源及其到工地材料价格；若属于进口或合资产品，亦需一并作出说明；以便评标,及作为本工程内有关计日工作类工程变更的计价基础。上表所报材料价格应与分部分项工程量清单中同样材料的价格一致，列项不全时自行补充。投标单位选用品牌需满足招标文件要求，同时满足消防品牌库及环保品牌库要求。</t>
  </si>
  <si>
    <t>玻璃栏板工程量计算书</t>
  </si>
  <si>
    <t>高度</t>
  </si>
  <si>
    <t>长度</t>
  </si>
  <si>
    <t>层数</t>
  </si>
  <si>
    <t>工程量
（m）</t>
  </si>
  <si>
    <t>1#楼</t>
  </si>
  <si>
    <t>1层</t>
  </si>
  <si>
    <t>2层</t>
  </si>
  <si>
    <t>3层</t>
  </si>
  <si>
    <t>4层、6层、8层</t>
  </si>
  <si>
    <t>5层、7层</t>
  </si>
  <si>
    <t>屋顶</t>
  </si>
  <si>
    <t>2#楼</t>
  </si>
  <si>
    <t>3层、5层、7层</t>
  </si>
  <si>
    <t>8层</t>
  </si>
  <si>
    <t>3#楼</t>
  </si>
  <si>
    <t>5#楼</t>
  </si>
  <si>
    <t>11#楼</t>
  </si>
  <si>
    <t>13#楼</t>
  </si>
  <si>
    <t>护窗栏杆工程量计算书</t>
  </si>
  <si>
    <t>暂按窗洞口尺寸计算</t>
  </si>
  <si>
    <t>铝板线条工程量计算书</t>
  </si>
  <si>
    <t>门窗面积
（m2）</t>
  </si>
</sst>
</file>

<file path=xl/styles.xml><?xml version="1.0" encoding="utf-8"?>
<styleSheet xmlns="http://schemas.openxmlformats.org/spreadsheetml/2006/main" xmlns:mc="http://schemas.openxmlformats.org/markup-compatibility/2006" xmlns:xr9="http://schemas.microsoft.com/office/spreadsheetml/2016/revision9" mc:Ignorable="xr9">
  <numFmts count="9">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 numFmtId="177" formatCode="#,##0.00_ "/>
    <numFmt numFmtId="178" formatCode="0_ "/>
    <numFmt numFmtId="179" formatCode="0.0_ "/>
    <numFmt numFmtId="180" formatCode="[DBNum2][$RMB]General;[Red][DBNum2][$RMB]General"/>
  </numFmts>
  <fonts count="49">
    <font>
      <sz val="11"/>
      <color theme="1"/>
      <name val="宋体"/>
      <charset val="134"/>
      <scheme val="minor"/>
    </font>
    <font>
      <sz val="9"/>
      <color theme="1"/>
      <name val="宋体"/>
      <charset val="134"/>
    </font>
    <font>
      <sz val="9"/>
      <name val="宋体"/>
      <charset val="134"/>
    </font>
    <font>
      <sz val="9"/>
      <color theme="1"/>
      <name val="宋体"/>
      <charset val="134"/>
      <scheme val="minor"/>
    </font>
    <font>
      <b/>
      <sz val="14"/>
      <name val="宋体"/>
      <charset val="134"/>
    </font>
    <font>
      <sz val="9"/>
      <color indexed="8"/>
      <name val="黑体"/>
      <charset val="134"/>
    </font>
    <font>
      <sz val="9"/>
      <name val="Times New Roman"/>
      <charset val="134"/>
    </font>
    <font>
      <b/>
      <sz val="9"/>
      <name val="Times New Roman"/>
      <charset val="134"/>
    </font>
    <font>
      <b/>
      <sz val="9"/>
      <name val="宋体"/>
      <charset val="134"/>
    </font>
    <font>
      <b/>
      <sz val="14"/>
      <color theme="1"/>
      <name val="宋体"/>
      <charset val="134"/>
      <scheme val="minor"/>
    </font>
    <font>
      <sz val="10"/>
      <color theme="1"/>
      <name val="宋体"/>
      <charset val="134"/>
      <scheme val="minor"/>
    </font>
    <font>
      <b/>
      <sz val="11"/>
      <color theme="1"/>
      <name val="宋体"/>
      <charset val="134"/>
      <scheme val="minor"/>
    </font>
    <font>
      <sz val="11"/>
      <name val="宋体"/>
      <charset val="134"/>
      <scheme val="minor"/>
    </font>
    <font>
      <sz val="9"/>
      <color rgb="FFFF0000"/>
      <name val="宋体"/>
      <charset val="134"/>
      <scheme val="minor"/>
    </font>
    <font>
      <b/>
      <sz val="12"/>
      <color theme="1"/>
      <name val="宋体"/>
      <charset val="134"/>
      <scheme val="minor"/>
    </font>
    <font>
      <b/>
      <sz val="9"/>
      <color theme="1"/>
      <name val="宋体"/>
      <charset val="134"/>
    </font>
    <font>
      <b/>
      <sz val="9"/>
      <color theme="1"/>
      <name val="宋体"/>
      <charset val="134"/>
      <scheme val="minor"/>
    </font>
    <font>
      <sz val="9"/>
      <name val="宋体"/>
      <charset val="134"/>
      <scheme val="minor"/>
    </font>
    <font>
      <b/>
      <sz val="9"/>
      <color rgb="FFFF0000"/>
      <name val="宋体"/>
      <charset val="134"/>
      <scheme val="minor"/>
    </font>
    <font>
      <sz val="10"/>
      <name val="宋体"/>
      <charset val="134"/>
    </font>
    <font>
      <sz val="10"/>
      <name val="Calibri"/>
      <charset val="134"/>
    </font>
    <font>
      <b/>
      <sz val="24"/>
      <color indexed="8"/>
      <name val="宋体"/>
      <charset val="134"/>
    </font>
    <font>
      <sz val="15"/>
      <color indexed="8"/>
      <name val="宋体"/>
      <charset val="134"/>
    </font>
    <font>
      <b/>
      <sz val="14"/>
      <color indexed="8"/>
      <name val="宋体"/>
      <charset val="134"/>
    </font>
    <font>
      <b/>
      <sz val="11"/>
      <color indexed="8"/>
      <name val="宋体"/>
      <charset val="134"/>
    </font>
    <font>
      <b/>
      <u/>
      <sz val="14"/>
      <color indexed="8"/>
      <name val="宋体"/>
      <charset val="134"/>
    </font>
    <font>
      <b/>
      <u/>
      <sz val="14"/>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2"/>
      <name val="宋体"/>
      <charset val="134"/>
    </font>
    <font>
      <sz val="12"/>
      <color rgb="FF000000"/>
      <name val="宋体"/>
      <charset val="134"/>
    </font>
    <font>
      <sz val="11"/>
      <color indexed="8"/>
      <name val="宋体"/>
      <charset val="134"/>
    </font>
  </fonts>
  <fills count="35">
    <fill>
      <patternFill patternType="none"/>
    </fill>
    <fill>
      <patternFill patternType="gray125"/>
    </fill>
    <fill>
      <patternFill patternType="solid">
        <fgColor rgb="FFFFC000"/>
        <bgColor indexed="64"/>
      </patternFill>
    </fill>
    <fill>
      <patternFill patternType="solid">
        <fgColor indexed="47"/>
        <bgColor indexed="64"/>
      </patternFill>
    </fill>
    <fill>
      <patternFill patternType="solid">
        <fgColor theme="5" tint="0.799981688894314"/>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4">
    <border>
      <left/>
      <right/>
      <top/>
      <bottom/>
      <diagonal/>
    </border>
    <border>
      <left style="thin">
        <color auto="1"/>
      </left>
      <right style="thin">
        <color auto="1"/>
      </right>
      <top style="thin">
        <color auto="1"/>
      </top>
      <bottom style="thin">
        <color auto="1"/>
      </bottom>
      <diagonal/>
    </border>
    <border>
      <left/>
      <right/>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style="thin">
        <color auto="1"/>
      </right>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60">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27"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0" fillId="5" borderId="6" applyNumberFormat="0" applyFont="0" applyAlignment="0" applyProtection="0">
      <alignment vertical="center"/>
    </xf>
    <xf numFmtId="0" fontId="29"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1" fillId="0" borderId="0" applyNumberFormat="0" applyFill="0" applyBorder="0" applyAlignment="0" applyProtection="0">
      <alignment vertical="center"/>
    </xf>
    <xf numFmtId="0" fontId="32" fillId="0" borderId="7" applyNumberFormat="0" applyFill="0" applyAlignment="0" applyProtection="0">
      <alignment vertical="center"/>
    </xf>
    <xf numFmtId="0" fontId="33" fillId="0" borderId="7" applyNumberFormat="0" applyFill="0" applyAlignment="0" applyProtection="0">
      <alignment vertical="center"/>
    </xf>
    <xf numFmtId="0" fontId="34" fillId="0" borderId="8" applyNumberFormat="0" applyFill="0" applyAlignment="0" applyProtection="0">
      <alignment vertical="center"/>
    </xf>
    <xf numFmtId="0" fontId="34" fillId="0" borderId="0" applyNumberFormat="0" applyFill="0" applyBorder="0" applyAlignment="0" applyProtection="0">
      <alignment vertical="center"/>
    </xf>
    <xf numFmtId="0" fontId="35" fillId="6" borderId="9" applyNumberFormat="0" applyAlignment="0" applyProtection="0">
      <alignment vertical="center"/>
    </xf>
    <xf numFmtId="0" fontId="36" fillId="7" borderId="10" applyNumberFormat="0" applyAlignment="0" applyProtection="0">
      <alignment vertical="center"/>
    </xf>
    <xf numFmtId="0" fontId="37" fillId="7" borderId="9" applyNumberFormat="0" applyAlignment="0" applyProtection="0">
      <alignment vertical="center"/>
    </xf>
    <xf numFmtId="0" fontId="38" fillId="8" borderId="11" applyNumberFormat="0" applyAlignment="0" applyProtection="0">
      <alignment vertical="center"/>
    </xf>
    <xf numFmtId="0" fontId="39" fillId="0" borderId="12" applyNumberFormat="0" applyFill="0" applyAlignment="0" applyProtection="0">
      <alignment vertical="center"/>
    </xf>
    <xf numFmtId="0" fontId="40" fillId="0" borderId="13" applyNumberFormat="0" applyFill="0" applyAlignment="0" applyProtection="0">
      <alignment vertical="center"/>
    </xf>
    <xf numFmtId="0" fontId="41" fillId="9" borderId="0" applyNumberFormat="0" applyBorder="0" applyAlignment="0" applyProtection="0">
      <alignment vertical="center"/>
    </xf>
    <xf numFmtId="0" fontId="42" fillId="10" borderId="0" applyNumberFormat="0" applyBorder="0" applyAlignment="0" applyProtection="0">
      <alignment vertical="center"/>
    </xf>
    <xf numFmtId="0" fontId="43" fillId="11" borderId="0" applyNumberFormat="0" applyBorder="0" applyAlignment="0" applyProtection="0">
      <alignment vertical="center"/>
    </xf>
    <xf numFmtId="0" fontId="44" fillId="12" borderId="0" applyNumberFormat="0" applyBorder="0" applyAlignment="0" applyProtection="0">
      <alignment vertical="center"/>
    </xf>
    <xf numFmtId="0" fontId="45" fillId="13" borderId="0" applyNumberFormat="0" applyBorder="0" applyAlignment="0" applyProtection="0">
      <alignment vertical="center"/>
    </xf>
    <xf numFmtId="0" fontId="45" fillId="14" borderId="0" applyNumberFormat="0" applyBorder="0" applyAlignment="0" applyProtection="0">
      <alignment vertical="center"/>
    </xf>
    <xf numFmtId="0" fontId="44" fillId="15" borderId="0" applyNumberFormat="0" applyBorder="0" applyAlignment="0" applyProtection="0">
      <alignment vertical="center"/>
    </xf>
    <xf numFmtId="0" fontId="44" fillId="16" borderId="0" applyNumberFormat="0" applyBorder="0" applyAlignment="0" applyProtection="0">
      <alignment vertical="center"/>
    </xf>
    <xf numFmtId="0" fontId="45" fillId="4" borderId="0" applyNumberFormat="0" applyBorder="0" applyAlignment="0" applyProtection="0">
      <alignment vertical="center"/>
    </xf>
    <xf numFmtId="0" fontId="45" fillId="17" borderId="0" applyNumberFormat="0" applyBorder="0" applyAlignment="0" applyProtection="0">
      <alignment vertical="center"/>
    </xf>
    <xf numFmtId="0" fontId="44" fillId="18" borderId="0" applyNumberFormat="0" applyBorder="0" applyAlignment="0" applyProtection="0">
      <alignment vertical="center"/>
    </xf>
    <xf numFmtId="0" fontId="44" fillId="19" borderId="0" applyNumberFormat="0" applyBorder="0" applyAlignment="0" applyProtection="0">
      <alignment vertical="center"/>
    </xf>
    <xf numFmtId="0" fontId="45" fillId="20" borderId="0" applyNumberFormat="0" applyBorder="0" applyAlignment="0" applyProtection="0">
      <alignment vertical="center"/>
    </xf>
    <xf numFmtId="0" fontId="45" fillId="21" borderId="0" applyNumberFormat="0" applyBorder="0" applyAlignment="0" applyProtection="0">
      <alignment vertical="center"/>
    </xf>
    <xf numFmtId="0" fontId="44" fillId="22" borderId="0" applyNumberFormat="0" applyBorder="0" applyAlignment="0" applyProtection="0">
      <alignment vertical="center"/>
    </xf>
    <xf numFmtId="0" fontId="44" fillId="23" borderId="0" applyNumberFormat="0" applyBorder="0" applyAlignment="0" applyProtection="0">
      <alignment vertical="center"/>
    </xf>
    <xf numFmtId="0" fontId="45" fillId="24" borderId="0" applyNumberFormat="0" applyBorder="0" applyAlignment="0" applyProtection="0">
      <alignment vertical="center"/>
    </xf>
    <xf numFmtId="0" fontId="45" fillId="25" borderId="0" applyNumberFormat="0" applyBorder="0" applyAlignment="0" applyProtection="0">
      <alignment vertical="center"/>
    </xf>
    <xf numFmtId="0" fontId="44" fillId="26" borderId="0" applyNumberFormat="0" applyBorder="0" applyAlignment="0" applyProtection="0">
      <alignment vertical="center"/>
    </xf>
    <xf numFmtId="0" fontId="44" fillId="27" borderId="0" applyNumberFormat="0" applyBorder="0" applyAlignment="0" applyProtection="0">
      <alignment vertical="center"/>
    </xf>
    <xf numFmtId="0" fontId="45" fillId="28" borderId="0" applyNumberFormat="0" applyBorder="0" applyAlignment="0" applyProtection="0">
      <alignment vertical="center"/>
    </xf>
    <xf numFmtId="0" fontId="45" fillId="29" borderId="0" applyNumberFormat="0" applyBorder="0" applyAlignment="0" applyProtection="0">
      <alignment vertical="center"/>
    </xf>
    <xf numFmtId="0" fontId="44" fillId="30" borderId="0" applyNumberFormat="0" applyBorder="0" applyAlignment="0" applyProtection="0">
      <alignment vertical="center"/>
    </xf>
    <xf numFmtId="0" fontId="44" fillId="31" borderId="0" applyNumberFormat="0" applyBorder="0" applyAlignment="0" applyProtection="0">
      <alignment vertical="center"/>
    </xf>
    <xf numFmtId="0" fontId="45" fillId="32" borderId="0" applyNumberFormat="0" applyBorder="0" applyAlignment="0" applyProtection="0">
      <alignment vertical="center"/>
    </xf>
    <xf numFmtId="0" fontId="45" fillId="33" borderId="0" applyNumberFormat="0" applyBorder="0" applyAlignment="0" applyProtection="0">
      <alignment vertical="center"/>
    </xf>
    <xf numFmtId="0" fontId="44" fillId="34" borderId="0" applyNumberFormat="0" applyBorder="0" applyAlignment="0" applyProtection="0">
      <alignment vertical="center"/>
    </xf>
    <xf numFmtId="0" fontId="46" fillId="0" borderId="0">
      <alignment vertical="center"/>
    </xf>
    <xf numFmtId="176" fontId="47" fillId="0" borderId="1">
      <alignment horizontal="right" vertical="center" wrapText="1"/>
    </xf>
    <xf numFmtId="0" fontId="0" fillId="0" borderId="0">
      <alignment vertical="center"/>
    </xf>
    <xf numFmtId="0" fontId="47" fillId="0" borderId="0" applyProtection="0">
      <alignment vertical="center"/>
    </xf>
    <xf numFmtId="0" fontId="48" fillId="0" borderId="0">
      <alignment vertical="center"/>
    </xf>
    <xf numFmtId="0" fontId="46" fillId="0" borderId="0"/>
    <xf numFmtId="176" fontId="47" fillId="0" borderId="1">
      <alignment horizontal="right" vertical="center" wrapText="1"/>
    </xf>
    <xf numFmtId="0" fontId="46" fillId="0" borderId="0"/>
    <xf numFmtId="0" fontId="46" fillId="0" borderId="0">
      <alignment vertical="center"/>
    </xf>
    <xf numFmtId="0" fontId="48" fillId="0" borderId="0">
      <alignment vertical="center"/>
    </xf>
    <xf numFmtId="0" fontId="46" fillId="0" borderId="0"/>
  </cellStyleXfs>
  <cellXfs count="139">
    <xf numFmtId="0" fontId="0" fillId="0" borderId="0" xfId="0">
      <alignment vertical="center"/>
    </xf>
    <xf numFmtId="0" fontId="1" fillId="0" borderId="0" xfId="0" applyFont="1">
      <alignment vertical="center"/>
    </xf>
    <xf numFmtId="0" fontId="1" fillId="0" borderId="0" xfId="0" applyFont="1" applyAlignment="1">
      <alignment horizontal="center" vertical="center"/>
    </xf>
    <xf numFmtId="177" fontId="1" fillId="0" borderId="0" xfId="0" applyNumberFormat="1" applyFont="1" applyAlignment="1">
      <alignment horizontal="center" vertical="center"/>
    </xf>
    <xf numFmtId="0" fontId="1" fillId="0" borderId="1" xfId="0" applyFont="1" applyBorder="1" applyAlignment="1">
      <alignment horizontal="center" vertical="center"/>
    </xf>
    <xf numFmtId="177" fontId="1" fillId="0" borderId="1" xfId="0" applyNumberFormat="1" applyFont="1" applyBorder="1" applyAlignment="1">
      <alignment horizontal="center" vertical="center"/>
    </xf>
    <xf numFmtId="0" fontId="1" fillId="2" borderId="1" xfId="0" applyFont="1" applyFill="1" applyBorder="1" applyAlignment="1">
      <alignment horizontal="center" vertical="center" wrapText="1"/>
    </xf>
    <xf numFmtId="177" fontId="1" fillId="2" borderId="1" xfId="0" applyNumberFormat="1" applyFont="1" applyFill="1" applyBorder="1" applyAlignment="1">
      <alignment horizontal="center" vertical="center" wrapText="1"/>
    </xf>
    <xf numFmtId="0" fontId="1" fillId="2" borderId="1" xfId="0" applyFont="1" applyFill="1" applyBorder="1" applyAlignment="1">
      <alignment horizontal="center" vertical="center"/>
    </xf>
    <xf numFmtId="0" fontId="1" fillId="0" borderId="1" xfId="0" applyFont="1" applyFill="1" applyBorder="1" applyAlignment="1">
      <alignment horizontal="center" vertical="center"/>
    </xf>
    <xf numFmtId="0" fontId="1" fillId="0" borderId="1" xfId="0" applyFont="1" applyFill="1" applyBorder="1" applyAlignment="1">
      <alignment horizontal="center" vertical="center" wrapText="1"/>
    </xf>
    <xf numFmtId="177" fontId="1" fillId="0" borderId="1" xfId="0" applyNumberFormat="1" applyFont="1" applyFill="1" applyBorder="1" applyAlignment="1">
      <alignment horizontal="center" vertical="center" wrapText="1"/>
    </xf>
    <xf numFmtId="176" fontId="1" fillId="0" borderId="1" xfId="0" applyNumberFormat="1" applyFont="1" applyFill="1" applyBorder="1" applyAlignment="1">
      <alignment horizontal="center" vertical="center" wrapText="1"/>
    </xf>
    <xf numFmtId="0" fontId="1" fillId="0" borderId="0" xfId="0" applyFont="1" applyAlignment="1">
      <alignment horizontal="left" vertical="center"/>
    </xf>
    <xf numFmtId="0" fontId="1" fillId="0" borderId="1" xfId="0" applyFont="1" applyBorder="1" applyAlignment="1">
      <alignment horizontal="left" vertical="center"/>
    </xf>
    <xf numFmtId="0" fontId="1" fillId="0" borderId="1" xfId="0" applyFont="1" applyFill="1" applyBorder="1" applyAlignment="1">
      <alignment vertical="center"/>
    </xf>
    <xf numFmtId="177" fontId="1" fillId="0" borderId="1" xfId="0" applyNumberFormat="1" applyFont="1" applyFill="1" applyBorder="1" applyAlignment="1">
      <alignment vertical="center"/>
    </xf>
    <xf numFmtId="0" fontId="1" fillId="0" borderId="1" xfId="0" applyFont="1" applyFill="1" applyBorder="1" applyAlignment="1">
      <alignment horizontal="left" vertical="center" wrapText="1"/>
    </xf>
    <xf numFmtId="177" fontId="1" fillId="0" borderId="1" xfId="0" applyNumberFormat="1" applyFont="1" applyFill="1" applyBorder="1" applyAlignment="1">
      <alignment horizontal="center" vertical="center"/>
    </xf>
    <xf numFmtId="0" fontId="2" fillId="0" borderId="0" xfId="0" applyFont="1" applyFill="1" applyAlignment="1">
      <alignment horizontal="center" vertical="center"/>
    </xf>
    <xf numFmtId="0" fontId="3" fillId="0" borderId="0" xfId="0" applyFont="1">
      <alignment vertical="center"/>
    </xf>
    <xf numFmtId="176" fontId="3" fillId="0" borderId="0" xfId="0" applyNumberFormat="1" applyFont="1">
      <alignment vertical="center"/>
    </xf>
    <xf numFmtId="0" fontId="4" fillId="0" borderId="0" xfId="0" applyFont="1" applyFill="1" applyBorder="1" applyAlignment="1">
      <alignment horizontal="center" vertical="center"/>
    </xf>
    <xf numFmtId="176" fontId="4" fillId="0" borderId="0" xfId="0" applyNumberFormat="1" applyFont="1" applyFill="1" applyBorder="1" applyAlignment="1">
      <alignment horizontal="center" vertical="center"/>
    </xf>
    <xf numFmtId="0" fontId="5" fillId="0" borderId="2" xfId="58" applyNumberFormat="1" applyFont="1" applyFill="1" applyBorder="1" applyAlignment="1" applyProtection="1">
      <alignment horizontal="left" vertical="center" wrapText="1"/>
    </xf>
    <xf numFmtId="0" fontId="5" fillId="0" borderId="2" xfId="58" applyNumberFormat="1" applyFont="1" applyFill="1" applyBorder="1" applyAlignment="1" applyProtection="1">
      <alignment horizontal="center" vertical="center" wrapText="1"/>
    </xf>
    <xf numFmtId="176" fontId="5" fillId="0" borderId="2" xfId="58" applyNumberFormat="1" applyFont="1" applyFill="1" applyBorder="1" applyAlignment="1" applyProtection="1">
      <alignment horizontal="left" vertical="center" wrapText="1"/>
    </xf>
    <xf numFmtId="0" fontId="2" fillId="0" borderId="1" xfId="0" applyFont="1" applyFill="1" applyBorder="1" applyAlignment="1">
      <alignment horizontal="center" vertical="center" wrapText="1"/>
    </xf>
    <xf numFmtId="0" fontId="6" fillId="0" borderId="1" xfId="0" applyFont="1" applyFill="1" applyBorder="1" applyAlignment="1">
      <alignment horizontal="center" vertical="center" wrapText="1"/>
    </xf>
    <xf numFmtId="176" fontId="2" fillId="0" borderId="1" xfId="0" applyNumberFormat="1" applyFont="1" applyFill="1" applyBorder="1" applyAlignment="1">
      <alignment horizontal="center" vertical="center" wrapText="1"/>
    </xf>
    <xf numFmtId="0" fontId="2" fillId="2" borderId="1" xfId="0" applyFont="1" applyFill="1" applyBorder="1" applyAlignment="1">
      <alignment horizontal="center" vertical="center" wrapText="1"/>
    </xf>
    <xf numFmtId="0" fontId="7" fillId="2" borderId="1" xfId="0" applyFont="1" applyFill="1" applyBorder="1" applyAlignment="1">
      <alignment horizontal="center" vertical="center" wrapText="1"/>
    </xf>
    <xf numFmtId="0" fontId="8" fillId="2" borderId="1" xfId="0" applyFont="1" applyFill="1" applyBorder="1" applyAlignment="1">
      <alignment horizontal="center" vertical="center" wrapText="1"/>
    </xf>
    <xf numFmtId="176" fontId="8" fillId="2" borderId="1" xfId="0" applyNumberFormat="1" applyFont="1" applyFill="1" applyBorder="1" applyAlignment="1">
      <alignment horizontal="center" vertical="center" wrapText="1"/>
    </xf>
    <xf numFmtId="176" fontId="7" fillId="0" borderId="1" xfId="0" applyNumberFormat="1" applyFont="1" applyFill="1" applyBorder="1" applyAlignment="1">
      <alignment horizontal="center" vertical="center" wrapText="1"/>
    </xf>
    <xf numFmtId="176" fontId="2" fillId="2" borderId="1" xfId="0" applyNumberFormat="1" applyFont="1" applyFill="1" applyBorder="1" applyAlignment="1">
      <alignment horizontal="center" vertical="center" wrapText="1"/>
    </xf>
    <xf numFmtId="0" fontId="2" fillId="2" borderId="1" xfId="0" applyFont="1" applyFill="1" applyBorder="1" applyAlignment="1">
      <alignment horizontal="left" vertical="center" wrapText="1"/>
    </xf>
    <xf numFmtId="0" fontId="2" fillId="0" borderId="1" xfId="0" applyFont="1" applyFill="1" applyBorder="1" applyAlignment="1">
      <alignment horizontal="left" vertical="center" wrapText="1"/>
    </xf>
    <xf numFmtId="178" fontId="2" fillId="2" borderId="1" xfId="0" applyNumberFormat="1" applyFont="1" applyFill="1" applyBorder="1" applyAlignment="1">
      <alignment horizontal="center" vertical="center" wrapText="1"/>
    </xf>
    <xf numFmtId="179" fontId="2" fillId="0" borderId="1" xfId="0" applyNumberFormat="1" applyFont="1" applyFill="1" applyBorder="1" applyAlignment="1">
      <alignment horizontal="center" vertical="center" wrapText="1"/>
    </xf>
    <xf numFmtId="10" fontId="2" fillId="0" borderId="1" xfId="0" applyNumberFormat="1" applyFont="1" applyFill="1" applyBorder="1" applyAlignment="1">
      <alignment horizontal="center" vertical="center" wrapText="1"/>
    </xf>
    <xf numFmtId="0" fontId="3" fillId="0" borderId="0" xfId="0" applyFont="1" applyAlignment="1">
      <alignment horizontal="left" vertical="center" wrapText="1"/>
    </xf>
    <xf numFmtId="176" fontId="3" fillId="0" borderId="0" xfId="0" applyNumberFormat="1" applyFont="1" applyAlignment="1">
      <alignment horizontal="left" vertical="center" wrapText="1"/>
    </xf>
    <xf numFmtId="0" fontId="3" fillId="0" borderId="0" xfId="0" applyFont="1" applyAlignment="1">
      <alignment horizontal="center" vertical="center"/>
    </xf>
    <xf numFmtId="0" fontId="9" fillId="0" borderId="0" xfId="0" applyFont="1" applyAlignment="1">
      <alignment vertical="center"/>
    </xf>
    <xf numFmtId="0" fontId="9" fillId="0" borderId="2" xfId="0" applyFont="1" applyBorder="1" applyAlignment="1">
      <alignment horizontal="center" vertical="center"/>
    </xf>
    <xf numFmtId="0" fontId="9" fillId="0" borderId="2" xfId="0" applyFont="1" applyBorder="1" applyAlignment="1">
      <alignment horizontal="left" vertical="center"/>
    </xf>
    <xf numFmtId="176" fontId="9" fillId="0" borderId="2" xfId="0" applyNumberFormat="1" applyFont="1" applyBorder="1" applyAlignment="1">
      <alignment horizontal="left" vertical="center"/>
    </xf>
    <xf numFmtId="0" fontId="8" fillId="0" borderId="3" xfId="0" applyFont="1" applyFill="1" applyBorder="1" applyAlignment="1">
      <alignment horizontal="center" vertical="center"/>
    </xf>
    <xf numFmtId="0" fontId="8" fillId="0" borderId="1" xfId="0" applyFont="1" applyFill="1" applyBorder="1" applyAlignment="1">
      <alignment horizontal="center" vertical="center"/>
    </xf>
    <xf numFmtId="176" fontId="8" fillId="0" borderId="1" xfId="0" applyNumberFormat="1" applyFont="1" applyFill="1" applyBorder="1" applyAlignment="1">
      <alignment horizontal="center" vertical="center"/>
    </xf>
    <xf numFmtId="0" fontId="8" fillId="0" borderId="4" xfId="0" applyFont="1" applyFill="1" applyBorder="1" applyAlignment="1">
      <alignment horizontal="center" vertical="center"/>
    </xf>
    <xf numFmtId="176" fontId="8" fillId="0" borderId="4" xfId="0" applyNumberFormat="1" applyFont="1" applyFill="1" applyBorder="1" applyAlignment="1">
      <alignment horizontal="center" vertical="center"/>
    </xf>
    <xf numFmtId="0" fontId="8" fillId="0" borderId="1" xfId="0" applyFont="1" applyFill="1" applyBorder="1" applyAlignment="1">
      <alignment horizontal="center" vertical="center" wrapText="1"/>
    </xf>
    <xf numFmtId="0" fontId="2" fillId="0" borderId="1" xfId="0" applyFont="1" applyFill="1" applyBorder="1" applyAlignment="1">
      <alignment horizontal="center" vertical="center"/>
    </xf>
    <xf numFmtId="0" fontId="2" fillId="0" borderId="1" xfId="0" applyFont="1" applyFill="1" applyBorder="1" applyAlignment="1">
      <alignment vertical="center"/>
    </xf>
    <xf numFmtId="176" fontId="2" fillId="0" borderId="1" xfId="0" applyNumberFormat="1" applyFont="1" applyFill="1" applyBorder="1" applyAlignment="1">
      <alignment horizontal="center" vertical="center"/>
    </xf>
    <xf numFmtId="0" fontId="2" fillId="0" borderId="0" xfId="0" applyFont="1" applyFill="1" applyBorder="1" applyAlignment="1">
      <alignment horizontal="center" vertical="center"/>
    </xf>
    <xf numFmtId="0" fontId="2" fillId="0" borderId="3" xfId="0" applyFont="1" applyFill="1" applyBorder="1" applyAlignment="1">
      <alignment horizontal="center" vertical="center"/>
    </xf>
    <xf numFmtId="0" fontId="2" fillId="0" borderId="5" xfId="0" applyFont="1" applyFill="1" applyBorder="1" applyAlignment="1">
      <alignment horizontal="center" vertical="center"/>
    </xf>
    <xf numFmtId="0" fontId="2" fillId="0" borderId="1" xfId="0" applyFont="1" applyFill="1" applyBorder="1" applyAlignment="1">
      <alignment horizontal="left" vertical="center"/>
    </xf>
    <xf numFmtId="0" fontId="2" fillId="0" borderId="1" xfId="3" applyNumberFormat="1" applyFont="1" applyFill="1" applyBorder="1" applyAlignment="1" applyProtection="1">
      <alignment horizontal="center" vertical="center"/>
    </xf>
    <xf numFmtId="10" fontId="2" fillId="0" borderId="1" xfId="0" applyNumberFormat="1" applyFont="1" applyFill="1" applyBorder="1" applyAlignment="1">
      <alignment horizontal="center" vertical="center"/>
    </xf>
    <xf numFmtId="0" fontId="8" fillId="3" borderId="1" xfId="0" applyFont="1" applyFill="1" applyBorder="1" applyAlignment="1">
      <alignment horizontal="center" vertical="center"/>
    </xf>
    <xf numFmtId="0" fontId="2" fillId="3" borderId="1" xfId="0" applyFont="1" applyFill="1" applyBorder="1" applyAlignment="1">
      <alignment vertical="center"/>
    </xf>
    <xf numFmtId="0" fontId="2" fillId="3" borderId="1" xfId="0" applyFont="1" applyFill="1" applyBorder="1" applyAlignment="1">
      <alignment horizontal="center" vertical="center"/>
    </xf>
    <xf numFmtId="176" fontId="2" fillId="3" borderId="1" xfId="0" applyNumberFormat="1" applyFont="1" applyFill="1" applyBorder="1" applyAlignment="1">
      <alignment horizontal="center" vertical="center"/>
    </xf>
    <xf numFmtId="0" fontId="2" fillId="4" borderId="3" xfId="0" applyFont="1" applyFill="1" applyBorder="1" applyAlignment="1">
      <alignment horizontal="center" vertical="center"/>
    </xf>
    <xf numFmtId="0" fontId="2" fillId="4" borderId="1" xfId="0" applyFont="1" applyFill="1" applyBorder="1" applyAlignment="1">
      <alignment vertical="center"/>
    </xf>
    <xf numFmtId="0" fontId="2" fillId="4" borderId="1" xfId="0" applyFont="1" applyFill="1" applyBorder="1" applyAlignment="1">
      <alignment horizontal="center" vertical="center"/>
    </xf>
    <xf numFmtId="176" fontId="2" fillId="4" borderId="1" xfId="0" applyNumberFormat="1" applyFont="1" applyFill="1" applyBorder="1" applyAlignment="1">
      <alignment horizontal="center" vertical="center"/>
    </xf>
    <xf numFmtId="0" fontId="2" fillId="4" borderId="4" xfId="0" applyFont="1" applyFill="1" applyBorder="1" applyAlignment="1">
      <alignment horizontal="center" vertical="center"/>
    </xf>
    <xf numFmtId="0" fontId="2" fillId="0" borderId="1" xfId="0" applyFont="1" applyFill="1" applyBorder="1" applyAlignment="1">
      <alignment vertical="center" wrapText="1"/>
    </xf>
    <xf numFmtId="176" fontId="2" fillId="0" borderId="0" xfId="0" applyNumberFormat="1" applyFont="1" applyFill="1" applyBorder="1" applyAlignment="1">
      <alignment horizontal="center" vertical="center"/>
    </xf>
    <xf numFmtId="0" fontId="10" fillId="0" borderId="1" xfId="0" applyFont="1" applyBorder="1">
      <alignment vertical="center"/>
    </xf>
    <xf numFmtId="0" fontId="9" fillId="0" borderId="2" xfId="0" applyFont="1" applyBorder="1" applyAlignment="1">
      <alignment horizontal="right" vertical="center"/>
    </xf>
    <xf numFmtId="0" fontId="11" fillId="0" borderId="0" xfId="0" applyFont="1" applyFill="1">
      <alignment vertical="center"/>
    </xf>
    <xf numFmtId="0" fontId="12" fillId="0" borderId="0" xfId="0" applyFont="1">
      <alignment vertical="center"/>
    </xf>
    <xf numFmtId="177" fontId="3" fillId="0" borderId="0" xfId="0" applyNumberFormat="1" applyFont="1" applyAlignment="1">
      <alignment horizontal="center" vertical="center"/>
    </xf>
    <xf numFmtId="177" fontId="3" fillId="0" borderId="0" xfId="0" applyNumberFormat="1" applyFont="1">
      <alignment vertical="center"/>
    </xf>
    <xf numFmtId="176" fontId="13" fillId="0" borderId="0" xfId="0" applyNumberFormat="1" applyFont="1">
      <alignment vertical="center"/>
    </xf>
    <xf numFmtId="0" fontId="14" fillId="0" borderId="0" xfId="0" applyFont="1" applyAlignment="1">
      <alignment horizontal="center" vertical="center"/>
    </xf>
    <xf numFmtId="177" fontId="14" fillId="0" borderId="0" xfId="0" applyNumberFormat="1" applyFont="1" applyAlignment="1">
      <alignment horizontal="center" vertical="center"/>
    </xf>
    <xf numFmtId="0" fontId="15" fillId="2" borderId="1" xfId="0" applyFont="1" applyFill="1" applyBorder="1" applyAlignment="1">
      <alignment horizontal="center" vertical="center" wrapText="1"/>
    </xf>
    <xf numFmtId="0" fontId="15" fillId="2" borderId="1" xfId="0" applyFont="1" applyFill="1" applyBorder="1" applyAlignment="1">
      <alignment horizontal="center" vertical="center"/>
    </xf>
    <xf numFmtId="0" fontId="15" fillId="2" borderId="3" xfId="0" applyFont="1" applyFill="1" applyBorder="1" applyAlignment="1">
      <alignment horizontal="center" vertical="center"/>
    </xf>
    <xf numFmtId="177" fontId="15" fillId="2" borderId="1" xfId="0" applyNumberFormat="1" applyFont="1" applyFill="1" applyBorder="1" applyAlignment="1">
      <alignment horizontal="center" vertical="center" wrapText="1"/>
    </xf>
    <xf numFmtId="0" fontId="15" fillId="2" borderId="4" xfId="0" applyFont="1" applyFill="1" applyBorder="1" applyAlignment="1">
      <alignment horizontal="center" vertical="center"/>
    </xf>
    <xf numFmtId="0" fontId="16" fillId="0" borderId="1" xfId="0" applyFont="1" applyFill="1" applyBorder="1" applyAlignment="1">
      <alignment horizontal="center" vertical="center"/>
    </xf>
    <xf numFmtId="0" fontId="16" fillId="0" borderId="1" xfId="0" applyFont="1" applyFill="1" applyBorder="1">
      <alignment vertical="center"/>
    </xf>
    <xf numFmtId="177" fontId="16" fillId="0" borderId="1" xfId="0" applyNumberFormat="1" applyFont="1" applyFill="1" applyBorder="1" applyAlignment="1">
      <alignment horizontal="center" vertical="center"/>
    </xf>
    <xf numFmtId="0" fontId="3" fillId="0" borderId="1" xfId="0" applyFont="1" applyBorder="1" applyAlignment="1">
      <alignment horizontal="center" vertical="center"/>
    </xf>
    <xf numFmtId="0" fontId="1" fillId="0" borderId="1" xfId="0" applyFont="1" applyBorder="1" applyAlignment="1">
      <alignment horizontal="left" vertical="center" wrapText="1"/>
    </xf>
    <xf numFmtId="0" fontId="1" fillId="0" borderId="1" xfId="0" applyFont="1" applyBorder="1" applyAlignment="1">
      <alignment horizontal="center" vertical="center" wrapText="1"/>
    </xf>
    <xf numFmtId="177" fontId="3" fillId="0" borderId="1" xfId="0" applyNumberFormat="1" applyFont="1" applyBorder="1" applyAlignment="1">
      <alignment horizontal="center" vertical="center"/>
    </xf>
    <xf numFmtId="176" fontId="3" fillId="0" borderId="1" xfId="0" applyNumberFormat="1" applyFont="1" applyBorder="1" applyAlignment="1">
      <alignment horizontal="center" vertical="center"/>
    </xf>
    <xf numFmtId="0" fontId="15" fillId="0" borderId="1" xfId="0" applyFont="1" applyFill="1" applyBorder="1" applyAlignment="1">
      <alignment horizontal="left" vertical="center" wrapText="1"/>
    </xf>
    <xf numFmtId="0" fontId="15" fillId="0" borderId="1" xfId="0" applyFont="1" applyFill="1" applyBorder="1" applyAlignment="1">
      <alignment horizontal="center" vertical="center" wrapText="1"/>
    </xf>
    <xf numFmtId="0" fontId="3" fillId="0" borderId="1" xfId="0" applyFont="1" applyBorder="1" applyAlignment="1">
      <alignment vertical="center" wrapText="1"/>
    </xf>
    <xf numFmtId="0" fontId="3" fillId="0" borderId="1" xfId="0" applyFont="1" applyBorder="1" applyAlignment="1">
      <alignment horizontal="center" vertical="center" wrapText="1"/>
    </xf>
    <xf numFmtId="0" fontId="3" fillId="0" borderId="1" xfId="0" applyFont="1" applyBorder="1" applyAlignment="1">
      <alignment horizontal="left" vertical="center" wrapText="1"/>
    </xf>
    <xf numFmtId="0" fontId="17" fillId="0" borderId="1" xfId="0" applyFont="1" applyBorder="1" applyAlignment="1">
      <alignment horizontal="center" vertical="center"/>
    </xf>
    <xf numFmtId="0" fontId="17" fillId="0" borderId="1" xfId="0" applyFont="1" applyBorder="1" applyAlignment="1">
      <alignment horizontal="left" vertical="center" wrapText="1"/>
    </xf>
    <xf numFmtId="0" fontId="17" fillId="0" borderId="1" xfId="0" applyFont="1" applyBorder="1" applyAlignment="1">
      <alignment horizontal="center" vertical="center" wrapText="1"/>
    </xf>
    <xf numFmtId="177" fontId="17" fillId="0" borderId="1" xfId="0" applyNumberFormat="1" applyFont="1" applyBorder="1" applyAlignment="1">
      <alignment horizontal="center" vertical="center"/>
    </xf>
    <xf numFmtId="0" fontId="3" fillId="2" borderId="1" xfId="0" applyFont="1" applyFill="1" applyBorder="1" applyAlignment="1">
      <alignment horizontal="center" vertical="center"/>
    </xf>
    <xf numFmtId="0" fontId="16" fillId="0" borderId="0" xfId="0" applyFont="1" applyFill="1">
      <alignment vertical="center"/>
    </xf>
    <xf numFmtId="176" fontId="18" fillId="0" borderId="0" xfId="0" applyNumberFormat="1" applyFont="1" applyFill="1">
      <alignment vertical="center"/>
    </xf>
    <xf numFmtId="0" fontId="3" fillId="0" borderId="1" xfId="0" applyFont="1" applyBorder="1">
      <alignment vertical="center"/>
    </xf>
    <xf numFmtId="0" fontId="17" fillId="0" borderId="0" xfId="0" applyFont="1">
      <alignment vertical="center"/>
    </xf>
    <xf numFmtId="0" fontId="10" fillId="0" borderId="0" xfId="0" applyFont="1" applyFill="1">
      <alignment vertical="center"/>
    </xf>
    <xf numFmtId="0" fontId="10" fillId="0" borderId="0" xfId="0" applyFont="1" applyAlignment="1">
      <alignment horizontal="center" vertical="center"/>
    </xf>
    <xf numFmtId="0" fontId="10" fillId="0" borderId="0" xfId="0" applyFont="1">
      <alignment vertical="center"/>
    </xf>
    <xf numFmtId="176" fontId="10" fillId="0" borderId="0" xfId="0" applyNumberFormat="1" applyFont="1" applyAlignment="1">
      <alignment horizontal="center" vertical="center"/>
    </xf>
    <xf numFmtId="176" fontId="10" fillId="0" borderId="0" xfId="0" applyNumberFormat="1" applyFont="1">
      <alignment vertical="center"/>
    </xf>
    <xf numFmtId="10" fontId="10" fillId="0" borderId="0" xfId="0" applyNumberFormat="1" applyFont="1">
      <alignment vertical="center"/>
    </xf>
    <xf numFmtId="0" fontId="4" fillId="0" borderId="0" xfId="0" applyFont="1" applyFill="1" applyAlignment="1">
      <alignment horizontal="center" vertical="center" wrapText="1"/>
    </xf>
    <xf numFmtId="176" fontId="4" fillId="0" borderId="0" xfId="0" applyNumberFormat="1" applyFont="1" applyFill="1" applyAlignment="1">
      <alignment horizontal="center" vertical="center" wrapText="1"/>
    </xf>
    <xf numFmtId="10" fontId="4" fillId="0" borderId="0" xfId="0" applyNumberFormat="1" applyFont="1" applyFill="1" applyAlignment="1">
      <alignment horizontal="center" vertical="center" wrapText="1"/>
    </xf>
    <xf numFmtId="0" fontId="19" fillId="0" borderId="3" xfId="0" applyFont="1" applyFill="1" applyBorder="1" applyAlignment="1">
      <alignment horizontal="center" vertical="center" wrapText="1"/>
    </xf>
    <xf numFmtId="176" fontId="19" fillId="0" borderId="1" xfId="0" applyNumberFormat="1" applyFont="1" applyFill="1" applyBorder="1" applyAlignment="1">
      <alignment horizontal="center" vertical="center" wrapText="1"/>
    </xf>
    <xf numFmtId="10" fontId="19" fillId="0" borderId="1" xfId="0" applyNumberFormat="1" applyFont="1" applyFill="1" applyBorder="1" applyAlignment="1">
      <alignment horizontal="center" vertical="center" wrapText="1"/>
    </xf>
    <xf numFmtId="0" fontId="19" fillId="0" borderId="1" xfId="0" applyFont="1" applyFill="1" applyBorder="1" applyAlignment="1">
      <alignment horizontal="center" vertical="center" wrapText="1"/>
    </xf>
    <xf numFmtId="0" fontId="19" fillId="0" borderId="4" xfId="0" applyFont="1" applyFill="1" applyBorder="1" applyAlignment="1">
      <alignment horizontal="center" vertical="center" wrapText="1"/>
    </xf>
    <xf numFmtId="176" fontId="20" fillId="0" borderId="1" xfId="0" applyNumberFormat="1" applyFont="1" applyFill="1" applyBorder="1" applyAlignment="1">
      <alignment horizontal="center" vertical="center" wrapText="1"/>
    </xf>
    <xf numFmtId="10" fontId="20" fillId="0" borderId="1" xfId="0" applyNumberFormat="1" applyFont="1" applyFill="1" applyBorder="1" applyAlignment="1">
      <alignment horizontal="center" vertical="center" wrapText="1"/>
    </xf>
    <xf numFmtId="0" fontId="19" fillId="0" borderId="1" xfId="0" applyFont="1" applyFill="1" applyBorder="1" applyAlignment="1">
      <alignment vertical="center" wrapText="1"/>
    </xf>
    <xf numFmtId="0" fontId="21" fillId="0" borderId="0" xfId="0" applyFont="1" applyFill="1" applyAlignment="1">
      <alignment horizontal="center" vertical="center"/>
    </xf>
    <xf numFmtId="0" fontId="0" fillId="0" borderId="0" xfId="0" applyFont="1" applyFill="1" applyAlignment="1">
      <alignment horizontal="center" vertical="center"/>
    </xf>
    <xf numFmtId="0" fontId="9" fillId="0" borderId="0" xfId="0" applyFont="1" applyFill="1" applyAlignment="1">
      <alignment horizontal="center" vertical="center"/>
    </xf>
    <xf numFmtId="0" fontId="9" fillId="0" borderId="0" xfId="0" applyFont="1" applyFill="1" applyAlignment="1">
      <alignment horizontal="left" vertical="center"/>
    </xf>
    <xf numFmtId="0" fontId="22" fillId="0" borderId="0" xfId="0" applyFont="1" applyFill="1" applyAlignment="1">
      <alignment horizontal="center" vertical="center"/>
    </xf>
    <xf numFmtId="0" fontId="23" fillId="0" borderId="0" xfId="0" applyFont="1" applyFill="1" applyAlignment="1">
      <alignment horizontal="left" vertical="center"/>
    </xf>
    <xf numFmtId="176" fontId="23" fillId="0" borderId="2" xfId="0" applyNumberFormat="1" applyFont="1" applyFill="1" applyBorder="1" applyAlignment="1">
      <alignment horizontal="center" vertical="center"/>
    </xf>
    <xf numFmtId="0" fontId="23" fillId="0" borderId="2" xfId="0" applyFont="1" applyFill="1" applyBorder="1" applyAlignment="1">
      <alignment horizontal="center" vertical="center"/>
    </xf>
    <xf numFmtId="180" fontId="24" fillId="0" borderId="2" xfId="0" applyNumberFormat="1" applyFont="1" applyFill="1" applyBorder="1" applyAlignment="1">
      <alignment horizontal="center" vertical="center"/>
    </xf>
    <xf numFmtId="0" fontId="25" fillId="0" borderId="2" xfId="0" applyFont="1" applyFill="1" applyBorder="1" applyAlignment="1">
      <alignment horizontal="center" vertical="center"/>
    </xf>
    <xf numFmtId="0" fontId="23" fillId="0" borderId="0" xfId="0" applyFont="1" applyFill="1" applyAlignment="1">
      <alignment horizontal="center" vertical="center"/>
    </xf>
    <xf numFmtId="0" fontId="26" fillId="0" borderId="0" xfId="0" applyFont="1" applyFill="1" applyAlignment="1">
      <alignment horizontal="left" vertical="center"/>
    </xf>
  </cellXfs>
  <cellStyles count="6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_合肥万达文旅新城一期塔楼门窗测算2014.6.4（修改版）" xfId="49"/>
    <cellStyle name="表体数字 3 2 6 6" xfId="50"/>
    <cellStyle name="常规 144 4" xfId="51"/>
    <cellStyle name="?餑_x005f_x005f_x005f_x000c_睨_x005f_x005f_x005f_x0017__x005f_x005f_x005f_x000d_帼U_x005f_x005f_x005f_x0001_0_x005f_x005f_x005f_x0005_j'_x005f_x005f_x005f_x0007__x005f_x005f_x005f_x0001__x005f_x005f_x005f_x0001_ 3" xfId="52"/>
    <cellStyle name="常规 10" xfId="53"/>
    <cellStyle name="常规 2 3_2-26泰安万达广场室外步行街样板段外装饰工程量清单" xfId="54"/>
    <cellStyle name="表体数字 3 2 6 5 3 2" xfId="55"/>
    <cellStyle name="常规 11" xfId="56"/>
    <cellStyle name="常规 2_K4地块外立面门窗工程报价清单" xfId="57"/>
    <cellStyle name="常规_6C汇总门窗统计表" xfId="58"/>
    <cellStyle name="常规_Sheet1" xfId="59"/>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cellimages.xml.rels><?xml version="1.0" encoding="UTF-8" standalone="yes"?>
<Relationships xmlns="http://schemas.openxmlformats.org/package/2006/relationships"><Relationship Id="rId1" Type="http://schemas.openxmlformats.org/officeDocument/2006/relationships/image" Target="media/image1.png"/></Relationships>
</file>

<file path=xl/_rels/workbook.xml.rels><?xml version="1.0" encoding="UTF-8" standalone="yes"?>
<Relationships xmlns="http://schemas.openxmlformats.org/package/2006/relationships"><Relationship Id="rId9" Type="http://schemas.openxmlformats.org/officeDocument/2006/relationships/theme" Target="theme/theme1.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3" Type="http://www.wps.cn/officeDocument/2020/cellImage" Target="cellimages.xml"/><Relationship Id="rId12" Type="http://schemas.openxmlformats.org/officeDocument/2006/relationships/sheetMetadata" Target="metadata.xml"/><Relationship Id="rId11" Type="http://schemas.openxmlformats.org/officeDocument/2006/relationships/sharedStrings" Target="sharedStrings.xml"/><Relationship Id="rId10" Type="http://schemas.openxmlformats.org/officeDocument/2006/relationships/styles" Target="styles.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15"/>
  <sheetViews>
    <sheetView tabSelected="1" view="pageBreakPreview" zoomScaleNormal="100" workbookViewId="0">
      <selection activeCell="I1" sqref="I1"/>
    </sheetView>
  </sheetViews>
  <sheetFormatPr defaultColWidth="9" defaultRowHeight="35.1" customHeight="1" outlineLevelCol="5"/>
  <cols>
    <col min="1" max="1" width="5.5" customWidth="1"/>
    <col min="2" max="2" width="29.25" customWidth="1"/>
    <col min="3" max="3" width="17.6296296296296" customWidth="1"/>
    <col min="4" max="4" width="11.75" customWidth="1"/>
    <col min="6" max="6" width="20.6296296296296" customWidth="1"/>
    <col min="9" max="9" width="12.8888888888889"/>
    <col min="11" max="11" width="12.8888888888889"/>
  </cols>
  <sheetData>
    <row r="1" ht="108" customHeight="1" spans="1:6">
      <c r="A1" s="127" t="s">
        <v>0</v>
      </c>
      <c r="B1" s="127"/>
      <c r="C1" s="127"/>
      <c r="D1" s="127"/>
      <c r="E1" s="127"/>
      <c r="F1" s="127"/>
    </row>
    <row r="2" ht="50.1" customHeight="1" spans="1:6">
      <c r="A2" s="128"/>
      <c r="B2" s="129" t="s">
        <v>1</v>
      </c>
      <c r="C2" s="130" t="s">
        <v>2</v>
      </c>
      <c r="D2" s="130"/>
      <c r="E2" s="130"/>
      <c r="F2" s="130"/>
    </row>
    <row r="3" ht="50.1" customHeight="1" spans="1:6">
      <c r="A3" s="128"/>
      <c r="B3" s="129" t="s">
        <v>3</v>
      </c>
      <c r="C3" s="130" t="s">
        <v>4</v>
      </c>
      <c r="D3" s="130"/>
      <c r="E3" s="130"/>
      <c r="F3" s="130"/>
    </row>
    <row r="4" ht="50.1" customHeight="1" spans="1:6">
      <c r="A4" s="128"/>
      <c r="B4" s="129"/>
      <c r="C4" s="129"/>
      <c r="D4" s="129"/>
      <c r="E4" s="129"/>
      <c r="F4" s="129"/>
    </row>
    <row r="5" ht="50.1" customHeight="1" spans="1:6">
      <c r="A5" s="128"/>
      <c r="B5" s="129"/>
      <c r="C5" s="129"/>
      <c r="D5" s="129"/>
      <c r="E5" s="129"/>
      <c r="F5" s="129"/>
    </row>
    <row r="6" ht="50.1" customHeight="1" spans="1:6">
      <c r="A6" s="131"/>
      <c r="B6" s="132" t="s">
        <v>5</v>
      </c>
      <c r="C6" s="133">
        <f>汇总表!F7</f>
        <v>7932175.45158141</v>
      </c>
      <c r="D6" s="133"/>
      <c r="E6" s="133"/>
      <c r="F6" s="134" t="s">
        <v>6</v>
      </c>
    </row>
    <row r="7" ht="50.1" customHeight="1" spans="1:6">
      <c r="A7" s="131"/>
      <c r="B7" s="132" t="s">
        <v>7</v>
      </c>
      <c r="C7" s="135">
        <f>C6</f>
        <v>7932175.45158141</v>
      </c>
      <c r="D7" s="135"/>
      <c r="E7" s="135"/>
      <c r="F7" s="136"/>
    </row>
    <row r="8" ht="50.1" customHeight="1" spans="1:6">
      <c r="A8" s="131"/>
      <c r="B8" s="137"/>
      <c r="C8" s="137"/>
      <c r="D8" s="137"/>
      <c r="E8" s="137"/>
      <c r="F8" s="137"/>
    </row>
    <row r="9" ht="50.1" customHeight="1" spans="1:6">
      <c r="A9" s="131"/>
      <c r="B9" s="137"/>
      <c r="C9" s="137"/>
      <c r="D9" s="137"/>
      <c r="E9" s="137"/>
      <c r="F9" s="137"/>
    </row>
    <row r="10" ht="50.1" customHeight="1" spans="1:6">
      <c r="A10" s="131"/>
      <c r="B10" s="132" t="s">
        <v>8</v>
      </c>
      <c r="C10" s="138" t="s">
        <v>9</v>
      </c>
      <c r="D10" s="138"/>
      <c r="E10" s="138"/>
      <c r="F10" s="138"/>
    </row>
    <row r="11" ht="50.1" customHeight="1" spans="1:6">
      <c r="A11" s="131"/>
      <c r="B11" s="132" t="s">
        <v>10</v>
      </c>
      <c r="C11" s="138" t="s">
        <v>11</v>
      </c>
      <c r="D11" s="138"/>
      <c r="E11" s="138"/>
      <c r="F11" s="138"/>
    </row>
    <row r="12" ht="50.1" customHeight="1" spans="1:6">
      <c r="A12" s="131"/>
      <c r="B12" s="132" t="s">
        <v>12</v>
      </c>
      <c r="C12" s="138" t="s">
        <v>13</v>
      </c>
      <c r="D12" s="138"/>
      <c r="E12" s="138"/>
      <c r="F12" s="138"/>
    </row>
    <row r="13" customHeight="1" spans="1:1">
      <c r="A13" s="131"/>
    </row>
    <row r="14" ht="6" customHeight="1" spans="1:6">
      <c r="A14" s="128"/>
      <c r="B14" s="128"/>
      <c r="C14" s="128"/>
      <c r="D14" s="128"/>
      <c r="E14" s="128"/>
      <c r="F14" s="128"/>
    </row>
    <row r="15" hidden="1" customHeight="1"/>
  </sheetData>
  <mergeCells count="9">
    <mergeCell ref="A1:F1"/>
    <mergeCell ref="C2:F2"/>
    <mergeCell ref="C3:F3"/>
    <mergeCell ref="C6:E6"/>
    <mergeCell ref="C7:E7"/>
    <mergeCell ref="B9:F9"/>
    <mergeCell ref="C10:F10"/>
    <mergeCell ref="C11:F11"/>
    <mergeCell ref="C12:F12"/>
  </mergeCells>
  <printOptions horizontalCentered="1"/>
  <pageMargins left="0.393055555555556" right="0.393055555555556" top="0.393055555555556" bottom="0.393055555555556" header="0.298611111111111" footer="0.298611111111111"/>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ummaryRight="0"/>
  </sheetPr>
  <dimension ref="A1:G7"/>
  <sheetViews>
    <sheetView view="pageBreakPreview" zoomScaleNormal="130" workbookViewId="0">
      <selection activeCell="I4" sqref="I4"/>
    </sheetView>
  </sheetViews>
  <sheetFormatPr defaultColWidth="9" defaultRowHeight="30" customHeight="1" outlineLevelRow="6" outlineLevelCol="6"/>
  <cols>
    <col min="1" max="1" width="5.77777777777778" style="111" customWidth="1"/>
    <col min="2" max="2" width="11.7777777777778" style="112" customWidth="1"/>
    <col min="3" max="3" width="12.7777777777778" style="113" customWidth="1"/>
    <col min="4" max="4" width="15.7777777777778" style="114" customWidth="1"/>
    <col min="5" max="5" width="14.1296296296296" style="115" customWidth="1"/>
    <col min="6" max="6" width="16.3796296296296" style="114" customWidth="1"/>
    <col min="7" max="7" width="9.12962962962963" style="112" customWidth="1"/>
    <col min="8" max="8" width="9" style="112"/>
    <col min="9" max="9" width="12.8888888888889" style="112"/>
    <col min="10" max="10" width="9" style="112"/>
    <col min="11" max="11" width="12.8888888888889" style="112"/>
    <col min="12" max="12" width="9" style="112"/>
    <col min="13" max="13" width="12.8888888888889" style="112"/>
    <col min="14" max="16384" width="9" style="112"/>
  </cols>
  <sheetData>
    <row r="1" customHeight="1" spans="1:7">
      <c r="A1" s="116" t="s">
        <v>14</v>
      </c>
      <c r="B1" s="116"/>
      <c r="C1" s="117"/>
      <c r="D1" s="117"/>
      <c r="E1" s="118"/>
      <c r="F1" s="117"/>
      <c r="G1" s="116"/>
    </row>
    <row r="2" ht="45" customHeight="1" spans="1:7">
      <c r="A2" s="119" t="s">
        <v>15</v>
      </c>
      <c r="B2" s="119" t="s">
        <v>16</v>
      </c>
      <c r="C2" s="120" t="s">
        <v>17</v>
      </c>
      <c r="D2" s="120" t="s">
        <v>18</v>
      </c>
      <c r="E2" s="121" t="s">
        <v>19</v>
      </c>
      <c r="F2" s="120" t="s">
        <v>20</v>
      </c>
      <c r="G2" s="122" t="s">
        <v>21</v>
      </c>
    </row>
    <row r="3" ht="45" customHeight="1" spans="1:7">
      <c r="A3" s="123"/>
      <c r="B3" s="123"/>
      <c r="C3" s="124" t="s">
        <v>22</v>
      </c>
      <c r="D3" s="124" t="s">
        <v>23</v>
      </c>
      <c r="E3" s="125" t="s">
        <v>24</v>
      </c>
      <c r="F3" s="124" t="s">
        <v>25</v>
      </c>
      <c r="G3" s="122"/>
    </row>
    <row r="4" s="110" customFormat="1" ht="45" customHeight="1" spans="1:7">
      <c r="A4" s="122">
        <v>1</v>
      </c>
      <c r="B4" s="122" t="s">
        <v>26</v>
      </c>
      <c r="C4" s="122">
        <f>+工程量清单清单!F4</f>
        <v>2076.371</v>
      </c>
      <c r="D4" s="120">
        <f>+工程量清单清单!G4</f>
        <v>477.236241481675</v>
      </c>
      <c r="E4" s="121">
        <f>主要材料品牌单价!$F$58</f>
        <v>0.09</v>
      </c>
      <c r="F4" s="120">
        <f>+C4*D4*(1+E4)</f>
        <v>1080102.24623809</v>
      </c>
      <c r="G4" s="126"/>
    </row>
    <row r="5" s="110" customFormat="1" ht="45" customHeight="1" spans="1:7">
      <c r="A5" s="122">
        <v>2</v>
      </c>
      <c r="B5" s="122" t="s">
        <v>27</v>
      </c>
      <c r="C5" s="122">
        <f>+工程量清单清单!F12</f>
        <v>782.2</v>
      </c>
      <c r="D5" s="120">
        <f>+工程量清单清单!G12</f>
        <v>135.218810975272</v>
      </c>
      <c r="E5" s="121">
        <f>主要材料品牌单价!$F$58</f>
        <v>0.09</v>
      </c>
      <c r="F5" s="120">
        <f>+C5*D5*(1+E5)</f>
        <v>115287.287799895</v>
      </c>
      <c r="G5" s="126"/>
    </row>
    <row r="6" s="110" customFormat="1" ht="45" customHeight="1" spans="1:7">
      <c r="A6" s="122">
        <v>3</v>
      </c>
      <c r="B6" s="122" t="s">
        <v>28</v>
      </c>
      <c r="C6" s="120">
        <f>+工程量清单清单!F15</f>
        <v>12415.46928</v>
      </c>
      <c r="D6" s="120">
        <f>+工程量清单清单!G15</f>
        <v>497.809418205952</v>
      </c>
      <c r="E6" s="121">
        <f>主要材料品牌单价!$F$58</f>
        <v>0.09</v>
      </c>
      <c r="F6" s="120">
        <f>+C6*D6*(1+E6)</f>
        <v>6736785.91754343</v>
      </c>
      <c r="G6" s="126"/>
    </row>
    <row r="7" s="110" customFormat="1" ht="45" customHeight="1" spans="1:7">
      <c r="A7" s="122">
        <v>4</v>
      </c>
      <c r="B7" s="122" t="s">
        <v>29</v>
      </c>
      <c r="C7" s="120"/>
      <c r="D7" s="120"/>
      <c r="E7" s="121"/>
      <c r="F7" s="120">
        <f>SUM(F4:F6)</f>
        <v>7932175.45158141</v>
      </c>
      <c r="G7" s="126"/>
    </row>
  </sheetData>
  <mergeCells count="3">
    <mergeCell ref="A1:G1"/>
    <mergeCell ref="A2:A3"/>
    <mergeCell ref="B2:B3"/>
  </mergeCells>
  <pageMargins left="0.7" right="0.7" top="0.75" bottom="0.75"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ummaryRight="0"/>
    <pageSetUpPr fitToPage="1"/>
  </sheetPr>
  <dimension ref="A1:XFD19"/>
  <sheetViews>
    <sheetView view="pageBreakPreview" zoomScaleNormal="145" workbookViewId="0">
      <pane xSplit="3" ySplit="3" topLeftCell="D4" activePane="bottomRight" state="frozen"/>
      <selection/>
      <selection pane="topRight"/>
      <selection pane="bottomLeft"/>
      <selection pane="bottomRight" activeCell="L5" sqref="L5"/>
    </sheetView>
  </sheetViews>
  <sheetFormatPr defaultColWidth="9" defaultRowHeight="24.95" customHeight="1"/>
  <cols>
    <col min="1" max="1" width="3.87962962962963" style="20" customWidth="1"/>
    <col min="2" max="2" width="10.3796296296296" style="43" customWidth="1"/>
    <col min="3" max="3" width="8.12962962962963" style="20" customWidth="1"/>
    <col min="4" max="4" width="26.4074074074074" style="20" customWidth="1"/>
    <col min="5" max="5" width="4.62962962962963" style="43" customWidth="1"/>
    <col min="6" max="6" width="10.7962962962963" style="78" customWidth="1"/>
    <col min="7" max="7" width="13" style="78" customWidth="1"/>
    <col min="8" max="8" width="15.2222222222222" style="79" customWidth="1"/>
    <col min="9" max="10" width="9" style="20"/>
    <col min="11" max="11" width="11.3333333333333" style="80"/>
    <col min="12" max="12" width="13" style="20"/>
    <col min="13" max="13" width="12.8888888888889" style="20"/>
    <col min="14" max="16365" width="9" style="20"/>
    <col min="16367" max="16384" width="9" style="20"/>
  </cols>
  <sheetData>
    <row r="1" customHeight="1" spans="1:8">
      <c r="A1" s="81" t="s">
        <v>30</v>
      </c>
      <c r="B1" s="81"/>
      <c r="C1" s="81"/>
      <c r="D1" s="81"/>
      <c r="E1" s="81"/>
      <c r="F1" s="82"/>
      <c r="G1" s="82"/>
      <c r="H1" s="82"/>
    </row>
    <row r="2" ht="21" customHeight="1" spans="1:9">
      <c r="A2" s="83" t="s">
        <v>15</v>
      </c>
      <c r="B2" s="83" t="s">
        <v>31</v>
      </c>
      <c r="C2" s="83" t="s">
        <v>32</v>
      </c>
      <c r="D2" s="84" t="s">
        <v>33</v>
      </c>
      <c r="E2" s="85" t="s">
        <v>34</v>
      </c>
      <c r="F2" s="86" t="s">
        <v>35</v>
      </c>
      <c r="G2" s="86" t="s">
        <v>36</v>
      </c>
      <c r="H2" s="86" t="s">
        <v>37</v>
      </c>
      <c r="I2" s="105" t="s">
        <v>21</v>
      </c>
    </row>
    <row r="3" ht="20.1" customHeight="1" spans="1:9">
      <c r="A3" s="83"/>
      <c r="B3" s="83"/>
      <c r="C3" s="84"/>
      <c r="D3" s="84"/>
      <c r="E3" s="87"/>
      <c r="F3" s="86"/>
      <c r="G3" s="86"/>
      <c r="H3" s="86"/>
      <c r="I3" s="105"/>
    </row>
    <row r="4" s="76" customFormat="1" customHeight="1" spans="1:16373">
      <c r="A4" s="88"/>
      <c r="B4" s="88" t="s">
        <v>26</v>
      </c>
      <c r="C4" s="89"/>
      <c r="D4" s="89"/>
      <c r="E4" s="88"/>
      <c r="F4" s="90">
        <f>SUM(F5:F11)</f>
        <v>2076.371</v>
      </c>
      <c r="G4" s="90">
        <f>+H4/F4</f>
        <v>477.236241481675</v>
      </c>
      <c r="H4" s="90">
        <f>SUM(H5:H11)</f>
        <v>990919.491961547</v>
      </c>
      <c r="I4" s="89"/>
      <c r="J4" s="106"/>
      <c r="K4" s="107"/>
      <c r="L4" s="106"/>
      <c r="M4" s="106"/>
      <c r="N4" s="106"/>
      <c r="O4" s="106"/>
      <c r="P4" s="106"/>
      <c r="Q4" s="106"/>
      <c r="R4" s="106"/>
      <c r="S4" s="106"/>
      <c r="T4" s="106"/>
      <c r="U4" s="106"/>
      <c r="V4" s="106"/>
      <c r="W4" s="106"/>
      <c r="X4" s="106"/>
      <c r="Y4" s="106"/>
      <c r="Z4" s="106"/>
      <c r="AA4" s="106"/>
      <c r="AB4" s="106"/>
      <c r="AC4" s="106"/>
      <c r="AD4" s="106"/>
      <c r="AE4" s="106"/>
      <c r="AF4" s="106"/>
      <c r="AG4" s="106"/>
      <c r="AH4" s="106"/>
      <c r="AI4" s="106"/>
      <c r="AJ4" s="106"/>
      <c r="AK4" s="106"/>
      <c r="AL4" s="106"/>
      <c r="AM4" s="106"/>
      <c r="AN4" s="106"/>
      <c r="AO4" s="106"/>
      <c r="AP4" s="106"/>
      <c r="AQ4" s="106"/>
      <c r="AR4" s="106"/>
      <c r="AS4" s="106"/>
      <c r="AT4" s="106"/>
      <c r="AU4" s="106"/>
      <c r="AV4" s="106"/>
      <c r="AW4" s="106"/>
      <c r="AX4" s="106"/>
      <c r="AY4" s="106"/>
      <c r="AZ4" s="106"/>
      <c r="BA4" s="106"/>
      <c r="BB4" s="106"/>
      <c r="BC4" s="106"/>
      <c r="BD4" s="106"/>
      <c r="BE4" s="106"/>
      <c r="BF4" s="106"/>
      <c r="BG4" s="106"/>
      <c r="BH4" s="106"/>
      <c r="BI4" s="106"/>
      <c r="BJ4" s="106"/>
      <c r="BK4" s="106"/>
      <c r="BL4" s="106"/>
      <c r="BM4" s="106"/>
      <c r="BN4" s="106"/>
      <c r="BO4" s="106"/>
      <c r="BP4" s="106"/>
      <c r="BQ4" s="106"/>
      <c r="BR4" s="106"/>
      <c r="BS4" s="106"/>
      <c r="BT4" s="106"/>
      <c r="BU4" s="106"/>
      <c r="BV4" s="106"/>
      <c r="BW4" s="106"/>
      <c r="BX4" s="106"/>
      <c r="BY4" s="106"/>
      <c r="BZ4" s="106"/>
      <c r="CA4" s="106"/>
      <c r="CB4" s="106"/>
      <c r="CC4" s="106"/>
      <c r="CD4" s="106"/>
      <c r="CE4" s="106"/>
      <c r="CF4" s="106"/>
      <c r="CG4" s="106"/>
      <c r="CH4" s="106"/>
      <c r="CI4" s="106"/>
      <c r="CJ4" s="106"/>
      <c r="CK4" s="106"/>
      <c r="CL4" s="106"/>
      <c r="CM4" s="106"/>
      <c r="CN4" s="106"/>
      <c r="CO4" s="106"/>
      <c r="CP4" s="106"/>
      <c r="CQ4" s="106"/>
      <c r="CR4" s="106"/>
      <c r="CS4" s="106"/>
      <c r="CT4" s="106"/>
      <c r="CU4" s="106"/>
      <c r="CV4" s="106"/>
      <c r="CW4" s="106"/>
      <c r="CX4" s="106"/>
      <c r="CY4" s="106"/>
      <c r="CZ4" s="106"/>
      <c r="DA4" s="106"/>
      <c r="DB4" s="106"/>
      <c r="DC4" s="106"/>
      <c r="DD4" s="106"/>
      <c r="DE4" s="106"/>
      <c r="DF4" s="106"/>
      <c r="DG4" s="106"/>
      <c r="DH4" s="106"/>
      <c r="DI4" s="106"/>
      <c r="DJ4" s="106"/>
      <c r="DK4" s="106"/>
      <c r="DL4" s="106"/>
      <c r="DM4" s="106"/>
      <c r="DN4" s="106"/>
      <c r="DO4" s="106"/>
      <c r="DP4" s="106"/>
      <c r="DQ4" s="106"/>
      <c r="DR4" s="106"/>
      <c r="DS4" s="106"/>
      <c r="DT4" s="106"/>
      <c r="DU4" s="106"/>
      <c r="DV4" s="106"/>
      <c r="DW4" s="106"/>
      <c r="DX4" s="106"/>
      <c r="DY4" s="106"/>
      <c r="DZ4" s="106"/>
      <c r="EA4" s="106"/>
      <c r="EB4" s="106"/>
      <c r="EC4" s="106"/>
      <c r="ED4" s="106"/>
      <c r="EE4" s="106"/>
      <c r="EF4" s="106"/>
      <c r="EG4" s="106"/>
      <c r="EH4" s="106"/>
      <c r="EI4" s="106"/>
      <c r="EJ4" s="106"/>
      <c r="EK4" s="106"/>
      <c r="EL4" s="106"/>
      <c r="EM4" s="106"/>
      <c r="EN4" s="106"/>
      <c r="EO4" s="106"/>
      <c r="EP4" s="106"/>
      <c r="EQ4" s="106"/>
      <c r="ER4" s="106"/>
      <c r="ES4" s="106"/>
      <c r="ET4" s="106"/>
      <c r="EU4" s="106"/>
      <c r="EV4" s="106"/>
      <c r="EW4" s="106"/>
      <c r="EX4" s="106"/>
      <c r="EY4" s="106"/>
      <c r="EZ4" s="106"/>
      <c r="FA4" s="106"/>
      <c r="FB4" s="106"/>
      <c r="FC4" s="106"/>
      <c r="FD4" s="106"/>
      <c r="FE4" s="106"/>
      <c r="FF4" s="106"/>
      <c r="FG4" s="106"/>
      <c r="FH4" s="106"/>
      <c r="FI4" s="106"/>
      <c r="FJ4" s="106"/>
      <c r="FK4" s="106"/>
      <c r="FL4" s="106"/>
      <c r="FM4" s="106"/>
      <c r="FN4" s="106"/>
      <c r="FO4" s="106"/>
      <c r="FP4" s="106"/>
      <c r="FQ4" s="106"/>
      <c r="FR4" s="106"/>
      <c r="FS4" s="106"/>
      <c r="FT4" s="106"/>
      <c r="FU4" s="106"/>
      <c r="FV4" s="106"/>
      <c r="FW4" s="106"/>
      <c r="FX4" s="106"/>
      <c r="FY4" s="106"/>
      <c r="FZ4" s="106"/>
      <c r="GA4" s="106"/>
      <c r="GB4" s="106"/>
      <c r="GC4" s="106"/>
      <c r="GD4" s="106"/>
      <c r="GE4" s="106"/>
      <c r="GF4" s="106"/>
      <c r="GG4" s="106"/>
      <c r="GH4" s="106"/>
      <c r="GI4" s="106"/>
      <c r="GJ4" s="106"/>
      <c r="GK4" s="106"/>
      <c r="GL4" s="106"/>
      <c r="GM4" s="106"/>
      <c r="GN4" s="106"/>
      <c r="GO4" s="106"/>
      <c r="GP4" s="106"/>
      <c r="GQ4" s="106"/>
      <c r="GR4" s="106"/>
      <c r="GS4" s="106"/>
      <c r="GT4" s="106"/>
      <c r="GU4" s="106"/>
      <c r="GV4" s="106"/>
      <c r="GW4" s="106"/>
      <c r="GX4" s="106"/>
      <c r="GY4" s="106"/>
      <c r="GZ4" s="106"/>
      <c r="HA4" s="106"/>
      <c r="HB4" s="106"/>
      <c r="HC4" s="106"/>
      <c r="HD4" s="106"/>
      <c r="HE4" s="106"/>
      <c r="HF4" s="106"/>
      <c r="HG4" s="106"/>
      <c r="HH4" s="106"/>
      <c r="HI4" s="106"/>
      <c r="HJ4" s="106"/>
      <c r="HK4" s="106"/>
      <c r="HL4" s="106"/>
      <c r="HM4" s="106"/>
      <c r="HN4" s="106"/>
      <c r="HO4" s="106"/>
      <c r="HP4" s="106"/>
      <c r="HQ4" s="106"/>
      <c r="HR4" s="106"/>
      <c r="HS4" s="106"/>
      <c r="HT4" s="106"/>
      <c r="HU4" s="106"/>
      <c r="HV4" s="106"/>
      <c r="HW4" s="106"/>
      <c r="HX4" s="106"/>
      <c r="HY4" s="106"/>
      <c r="HZ4" s="106"/>
      <c r="IA4" s="106"/>
      <c r="IB4" s="106"/>
      <c r="IC4" s="106"/>
      <c r="ID4" s="106"/>
      <c r="IE4" s="106"/>
      <c r="IF4" s="106"/>
      <c r="IG4" s="106"/>
      <c r="IH4" s="106"/>
      <c r="II4" s="106"/>
      <c r="IJ4" s="106"/>
      <c r="IK4" s="106"/>
      <c r="IL4" s="106"/>
      <c r="IM4" s="106"/>
      <c r="IN4" s="106"/>
      <c r="IO4" s="106"/>
      <c r="IP4" s="106"/>
      <c r="IQ4" s="106"/>
      <c r="IR4" s="106"/>
      <c r="IS4" s="106"/>
      <c r="IT4" s="106"/>
      <c r="IU4" s="106"/>
      <c r="IV4" s="106"/>
      <c r="IW4" s="106"/>
      <c r="IX4" s="106"/>
      <c r="IY4" s="106"/>
      <c r="IZ4" s="106"/>
      <c r="JA4" s="106"/>
      <c r="JB4" s="106"/>
      <c r="JC4" s="106"/>
      <c r="JD4" s="106"/>
      <c r="JE4" s="106"/>
      <c r="JF4" s="106"/>
      <c r="JG4" s="106"/>
      <c r="JH4" s="106"/>
      <c r="JI4" s="106"/>
      <c r="JJ4" s="106"/>
      <c r="JK4" s="106"/>
      <c r="JL4" s="106"/>
      <c r="JM4" s="106"/>
      <c r="JN4" s="106"/>
      <c r="JO4" s="106"/>
      <c r="JP4" s="106"/>
      <c r="JQ4" s="106"/>
      <c r="JR4" s="106"/>
      <c r="JS4" s="106"/>
      <c r="JT4" s="106"/>
      <c r="JU4" s="106"/>
      <c r="JV4" s="106"/>
      <c r="JW4" s="106"/>
      <c r="JX4" s="106"/>
      <c r="JY4" s="106"/>
      <c r="JZ4" s="106"/>
      <c r="KA4" s="106"/>
      <c r="KB4" s="106"/>
      <c r="KC4" s="106"/>
      <c r="KD4" s="106"/>
      <c r="KE4" s="106"/>
      <c r="KF4" s="106"/>
      <c r="KG4" s="106"/>
      <c r="KH4" s="106"/>
      <c r="KI4" s="106"/>
      <c r="KJ4" s="106"/>
      <c r="KK4" s="106"/>
      <c r="KL4" s="106"/>
      <c r="KM4" s="106"/>
      <c r="KN4" s="106"/>
      <c r="KO4" s="106"/>
      <c r="KP4" s="106"/>
      <c r="KQ4" s="106"/>
      <c r="KR4" s="106"/>
      <c r="KS4" s="106"/>
      <c r="KT4" s="106"/>
      <c r="KU4" s="106"/>
      <c r="KV4" s="106"/>
      <c r="KW4" s="106"/>
      <c r="KX4" s="106"/>
      <c r="KY4" s="106"/>
      <c r="KZ4" s="106"/>
      <c r="LA4" s="106"/>
      <c r="LB4" s="106"/>
      <c r="LC4" s="106"/>
      <c r="LD4" s="106"/>
      <c r="LE4" s="106"/>
      <c r="LF4" s="106"/>
      <c r="LG4" s="106"/>
      <c r="LH4" s="106"/>
      <c r="LI4" s="106"/>
      <c r="LJ4" s="106"/>
      <c r="LK4" s="106"/>
      <c r="LL4" s="106"/>
      <c r="LM4" s="106"/>
      <c r="LN4" s="106"/>
      <c r="LO4" s="106"/>
      <c r="LP4" s="106"/>
      <c r="LQ4" s="106"/>
      <c r="LR4" s="106"/>
      <c r="LS4" s="106"/>
      <c r="LT4" s="106"/>
      <c r="LU4" s="106"/>
      <c r="LV4" s="106"/>
      <c r="LW4" s="106"/>
      <c r="LX4" s="106"/>
      <c r="LY4" s="106"/>
      <c r="LZ4" s="106"/>
      <c r="MA4" s="106"/>
      <c r="MB4" s="106"/>
      <c r="MC4" s="106"/>
      <c r="MD4" s="106"/>
      <c r="ME4" s="106"/>
      <c r="MF4" s="106"/>
      <c r="MG4" s="106"/>
      <c r="MH4" s="106"/>
      <c r="MI4" s="106"/>
      <c r="MJ4" s="106"/>
      <c r="MK4" s="106"/>
      <c r="ML4" s="106"/>
      <c r="MM4" s="106"/>
      <c r="MN4" s="106"/>
      <c r="MO4" s="106"/>
      <c r="MP4" s="106"/>
      <c r="MQ4" s="106"/>
      <c r="MR4" s="106"/>
      <c r="MS4" s="106"/>
      <c r="MT4" s="106"/>
      <c r="MU4" s="106"/>
      <c r="MV4" s="106"/>
      <c r="MW4" s="106"/>
      <c r="MX4" s="106"/>
      <c r="MY4" s="106"/>
      <c r="MZ4" s="106"/>
      <c r="NA4" s="106"/>
      <c r="NB4" s="106"/>
      <c r="NC4" s="106"/>
      <c r="ND4" s="106"/>
      <c r="NE4" s="106"/>
      <c r="NF4" s="106"/>
      <c r="NG4" s="106"/>
      <c r="NH4" s="106"/>
      <c r="NI4" s="106"/>
      <c r="NJ4" s="106"/>
      <c r="NK4" s="106"/>
      <c r="NL4" s="106"/>
      <c r="NM4" s="106"/>
      <c r="NN4" s="106"/>
      <c r="NO4" s="106"/>
      <c r="NP4" s="106"/>
      <c r="NQ4" s="106"/>
      <c r="NR4" s="106"/>
      <c r="NS4" s="106"/>
      <c r="NT4" s="106"/>
      <c r="NU4" s="106"/>
      <c r="NV4" s="106"/>
      <c r="NW4" s="106"/>
      <c r="NX4" s="106"/>
      <c r="NY4" s="106"/>
      <c r="NZ4" s="106"/>
      <c r="OA4" s="106"/>
      <c r="OB4" s="106"/>
      <c r="OC4" s="106"/>
      <c r="OD4" s="106"/>
      <c r="OE4" s="106"/>
      <c r="OF4" s="106"/>
      <c r="OG4" s="106"/>
      <c r="OH4" s="106"/>
      <c r="OI4" s="106"/>
      <c r="OJ4" s="106"/>
      <c r="OK4" s="106"/>
      <c r="OL4" s="106"/>
      <c r="OM4" s="106"/>
      <c r="ON4" s="106"/>
      <c r="OO4" s="106"/>
      <c r="OP4" s="106"/>
      <c r="OQ4" s="106"/>
      <c r="OR4" s="106"/>
      <c r="OS4" s="106"/>
      <c r="OT4" s="106"/>
      <c r="OU4" s="106"/>
      <c r="OV4" s="106"/>
      <c r="OW4" s="106"/>
      <c r="OX4" s="106"/>
      <c r="OY4" s="106"/>
      <c r="OZ4" s="106"/>
      <c r="PA4" s="106"/>
      <c r="PB4" s="106"/>
      <c r="PC4" s="106"/>
      <c r="PD4" s="106"/>
      <c r="PE4" s="106"/>
      <c r="PF4" s="106"/>
      <c r="PG4" s="106"/>
      <c r="PH4" s="106"/>
      <c r="PI4" s="106"/>
      <c r="PJ4" s="106"/>
      <c r="PK4" s="106"/>
      <c r="PL4" s="106"/>
      <c r="PM4" s="106"/>
      <c r="PN4" s="106"/>
      <c r="PO4" s="106"/>
      <c r="PP4" s="106"/>
      <c r="PQ4" s="106"/>
      <c r="PR4" s="106"/>
      <c r="PS4" s="106"/>
      <c r="PT4" s="106"/>
      <c r="PU4" s="106"/>
      <c r="PV4" s="106"/>
      <c r="PW4" s="106"/>
      <c r="PX4" s="106"/>
      <c r="PY4" s="106"/>
      <c r="PZ4" s="106"/>
      <c r="QA4" s="106"/>
      <c r="QB4" s="106"/>
      <c r="QC4" s="106"/>
      <c r="QD4" s="106"/>
      <c r="QE4" s="106"/>
      <c r="QF4" s="106"/>
      <c r="QG4" s="106"/>
      <c r="QH4" s="106"/>
      <c r="QI4" s="106"/>
      <c r="QJ4" s="106"/>
      <c r="QK4" s="106"/>
      <c r="QL4" s="106"/>
      <c r="QM4" s="106"/>
      <c r="QN4" s="106"/>
      <c r="QO4" s="106"/>
      <c r="QP4" s="106"/>
      <c r="QQ4" s="106"/>
      <c r="QR4" s="106"/>
      <c r="QS4" s="106"/>
      <c r="QT4" s="106"/>
      <c r="QU4" s="106"/>
      <c r="QV4" s="106"/>
      <c r="QW4" s="106"/>
      <c r="QX4" s="106"/>
      <c r="QY4" s="106"/>
      <c r="QZ4" s="106"/>
      <c r="RA4" s="106"/>
      <c r="RB4" s="106"/>
      <c r="RC4" s="106"/>
      <c r="RD4" s="106"/>
      <c r="RE4" s="106"/>
      <c r="RF4" s="106"/>
      <c r="RG4" s="106"/>
      <c r="RH4" s="106"/>
      <c r="RI4" s="106"/>
      <c r="RJ4" s="106"/>
      <c r="RK4" s="106"/>
      <c r="RL4" s="106"/>
      <c r="RM4" s="106"/>
      <c r="RN4" s="106"/>
      <c r="RO4" s="106"/>
      <c r="RP4" s="106"/>
      <c r="RQ4" s="106"/>
      <c r="RR4" s="106"/>
      <c r="RS4" s="106"/>
      <c r="RT4" s="106"/>
      <c r="RU4" s="106"/>
      <c r="RV4" s="106"/>
      <c r="RW4" s="106"/>
      <c r="RX4" s="106"/>
      <c r="RY4" s="106"/>
      <c r="RZ4" s="106"/>
      <c r="SA4" s="106"/>
      <c r="SB4" s="106"/>
      <c r="SC4" s="106"/>
      <c r="SD4" s="106"/>
      <c r="SE4" s="106"/>
      <c r="SF4" s="106"/>
      <c r="SG4" s="106"/>
      <c r="SH4" s="106"/>
      <c r="SI4" s="106"/>
      <c r="SJ4" s="106"/>
      <c r="SK4" s="106"/>
      <c r="SL4" s="106"/>
      <c r="SM4" s="106"/>
      <c r="SN4" s="106"/>
      <c r="SO4" s="106"/>
      <c r="SP4" s="106"/>
      <c r="SQ4" s="106"/>
      <c r="SR4" s="106"/>
      <c r="SS4" s="106"/>
      <c r="ST4" s="106"/>
      <c r="SU4" s="106"/>
      <c r="SV4" s="106"/>
      <c r="SW4" s="106"/>
      <c r="SX4" s="106"/>
      <c r="SY4" s="106"/>
      <c r="SZ4" s="106"/>
      <c r="TA4" s="106"/>
      <c r="TB4" s="106"/>
      <c r="TC4" s="106"/>
      <c r="TD4" s="106"/>
      <c r="TE4" s="106"/>
      <c r="TF4" s="106"/>
      <c r="TG4" s="106"/>
      <c r="TH4" s="106"/>
      <c r="TI4" s="106"/>
      <c r="TJ4" s="106"/>
      <c r="TK4" s="106"/>
      <c r="TL4" s="106"/>
      <c r="TM4" s="106"/>
      <c r="TN4" s="106"/>
      <c r="TO4" s="106"/>
      <c r="TP4" s="106"/>
      <c r="TQ4" s="106"/>
      <c r="TR4" s="106"/>
      <c r="TS4" s="106"/>
      <c r="TT4" s="106"/>
      <c r="TU4" s="106"/>
      <c r="TV4" s="106"/>
      <c r="TW4" s="106"/>
      <c r="TX4" s="106"/>
      <c r="TY4" s="106"/>
      <c r="TZ4" s="106"/>
      <c r="UA4" s="106"/>
      <c r="UB4" s="106"/>
      <c r="UC4" s="106"/>
      <c r="UD4" s="106"/>
      <c r="UE4" s="106"/>
      <c r="UF4" s="106"/>
      <c r="UG4" s="106"/>
      <c r="UH4" s="106"/>
      <c r="UI4" s="106"/>
      <c r="UJ4" s="106"/>
      <c r="UK4" s="106"/>
      <c r="UL4" s="106"/>
      <c r="UM4" s="106"/>
      <c r="UN4" s="106"/>
      <c r="UO4" s="106"/>
      <c r="UP4" s="106"/>
      <c r="UQ4" s="106"/>
      <c r="UR4" s="106"/>
      <c r="US4" s="106"/>
      <c r="UT4" s="106"/>
      <c r="UU4" s="106"/>
      <c r="UV4" s="106"/>
      <c r="UW4" s="106"/>
      <c r="UX4" s="106"/>
      <c r="UY4" s="106"/>
      <c r="UZ4" s="106"/>
      <c r="VA4" s="106"/>
      <c r="VB4" s="106"/>
      <c r="VC4" s="106"/>
      <c r="VD4" s="106"/>
      <c r="VE4" s="106"/>
      <c r="VF4" s="106"/>
      <c r="VG4" s="106"/>
      <c r="VH4" s="106"/>
      <c r="VI4" s="106"/>
      <c r="VJ4" s="106"/>
      <c r="VK4" s="106"/>
      <c r="VL4" s="106"/>
      <c r="VM4" s="106"/>
      <c r="VN4" s="106"/>
      <c r="VO4" s="106"/>
      <c r="VP4" s="106"/>
      <c r="VQ4" s="106"/>
      <c r="VR4" s="106"/>
      <c r="VS4" s="106"/>
      <c r="VT4" s="106"/>
      <c r="VU4" s="106"/>
      <c r="VV4" s="106"/>
      <c r="VW4" s="106"/>
      <c r="VX4" s="106"/>
      <c r="VY4" s="106"/>
      <c r="VZ4" s="106"/>
      <c r="WA4" s="106"/>
      <c r="WB4" s="106"/>
      <c r="WC4" s="106"/>
      <c r="WD4" s="106"/>
      <c r="WE4" s="106"/>
      <c r="WF4" s="106"/>
      <c r="WG4" s="106"/>
      <c r="WH4" s="106"/>
      <c r="WI4" s="106"/>
      <c r="WJ4" s="106"/>
      <c r="WK4" s="106"/>
      <c r="WL4" s="106"/>
      <c r="WM4" s="106"/>
      <c r="WN4" s="106"/>
      <c r="WO4" s="106"/>
      <c r="WP4" s="106"/>
      <c r="WQ4" s="106"/>
      <c r="WR4" s="106"/>
      <c r="WS4" s="106"/>
      <c r="WT4" s="106"/>
      <c r="WU4" s="106"/>
      <c r="WV4" s="106"/>
      <c r="WW4" s="106"/>
      <c r="WX4" s="106"/>
      <c r="WY4" s="106"/>
      <c r="WZ4" s="106"/>
      <c r="XA4" s="106"/>
      <c r="XB4" s="106"/>
      <c r="XC4" s="106"/>
      <c r="XD4" s="106"/>
      <c r="XE4" s="106"/>
      <c r="XF4" s="106"/>
      <c r="XG4" s="106"/>
      <c r="XH4" s="106"/>
      <c r="XI4" s="106"/>
      <c r="XJ4" s="106"/>
      <c r="XK4" s="106"/>
      <c r="XL4" s="106"/>
      <c r="XM4" s="106"/>
      <c r="XN4" s="106"/>
      <c r="XO4" s="106"/>
      <c r="XP4" s="106"/>
      <c r="XQ4" s="106"/>
      <c r="XR4" s="106"/>
      <c r="XS4" s="106"/>
      <c r="XT4" s="106"/>
      <c r="XU4" s="106"/>
      <c r="XV4" s="106"/>
      <c r="XW4" s="106"/>
      <c r="XX4" s="106"/>
      <c r="XY4" s="106"/>
      <c r="XZ4" s="106"/>
      <c r="YA4" s="106"/>
      <c r="YB4" s="106"/>
      <c r="YC4" s="106"/>
      <c r="YD4" s="106"/>
      <c r="YE4" s="106"/>
      <c r="YF4" s="106"/>
      <c r="YG4" s="106"/>
      <c r="YH4" s="106"/>
      <c r="YI4" s="106"/>
      <c r="YJ4" s="106"/>
      <c r="YK4" s="106"/>
      <c r="YL4" s="106"/>
      <c r="YM4" s="106"/>
      <c r="YN4" s="106"/>
      <c r="YO4" s="106"/>
      <c r="YP4" s="106"/>
      <c r="YQ4" s="106"/>
      <c r="YR4" s="106"/>
      <c r="YS4" s="106"/>
      <c r="YT4" s="106"/>
      <c r="YU4" s="106"/>
      <c r="YV4" s="106"/>
      <c r="YW4" s="106"/>
      <c r="YX4" s="106"/>
      <c r="YY4" s="106"/>
      <c r="YZ4" s="106"/>
      <c r="ZA4" s="106"/>
      <c r="ZB4" s="106"/>
      <c r="ZC4" s="106"/>
      <c r="ZD4" s="106"/>
      <c r="ZE4" s="106"/>
      <c r="ZF4" s="106"/>
      <c r="ZG4" s="106"/>
      <c r="ZH4" s="106"/>
      <c r="ZI4" s="106"/>
      <c r="ZJ4" s="106"/>
      <c r="ZK4" s="106"/>
      <c r="ZL4" s="106"/>
      <c r="ZM4" s="106"/>
      <c r="ZN4" s="106"/>
      <c r="ZO4" s="106"/>
      <c r="ZP4" s="106"/>
      <c r="ZQ4" s="106"/>
      <c r="ZR4" s="106"/>
      <c r="ZS4" s="106"/>
      <c r="ZT4" s="106"/>
      <c r="ZU4" s="106"/>
      <c r="ZV4" s="106"/>
      <c r="ZW4" s="106"/>
      <c r="ZX4" s="106"/>
      <c r="ZY4" s="106"/>
      <c r="ZZ4" s="106"/>
      <c r="AAA4" s="106"/>
      <c r="AAB4" s="106"/>
      <c r="AAC4" s="106"/>
      <c r="AAD4" s="106"/>
      <c r="AAE4" s="106"/>
      <c r="AAF4" s="106"/>
      <c r="AAG4" s="106"/>
      <c r="AAH4" s="106"/>
      <c r="AAI4" s="106"/>
      <c r="AAJ4" s="106"/>
      <c r="AAK4" s="106"/>
      <c r="AAL4" s="106"/>
      <c r="AAM4" s="106"/>
      <c r="AAN4" s="106"/>
      <c r="AAO4" s="106"/>
      <c r="AAP4" s="106"/>
      <c r="AAQ4" s="106"/>
      <c r="AAR4" s="106"/>
      <c r="AAS4" s="106"/>
      <c r="AAT4" s="106"/>
      <c r="AAU4" s="106"/>
      <c r="AAV4" s="106"/>
      <c r="AAW4" s="106"/>
      <c r="AAX4" s="106"/>
      <c r="AAY4" s="106"/>
      <c r="AAZ4" s="106"/>
      <c r="ABA4" s="106"/>
      <c r="ABB4" s="106"/>
      <c r="ABC4" s="106"/>
      <c r="ABD4" s="106"/>
      <c r="ABE4" s="106"/>
      <c r="ABF4" s="106"/>
      <c r="ABG4" s="106"/>
      <c r="ABH4" s="106"/>
      <c r="ABI4" s="106"/>
      <c r="ABJ4" s="106"/>
      <c r="ABK4" s="106"/>
      <c r="ABL4" s="106"/>
      <c r="ABM4" s="106"/>
      <c r="ABN4" s="106"/>
      <c r="ABO4" s="106"/>
      <c r="ABP4" s="106"/>
      <c r="ABQ4" s="106"/>
      <c r="ABR4" s="106"/>
      <c r="ABS4" s="106"/>
      <c r="ABT4" s="106"/>
      <c r="ABU4" s="106"/>
      <c r="ABV4" s="106"/>
      <c r="ABW4" s="106"/>
      <c r="ABX4" s="106"/>
      <c r="ABY4" s="106"/>
      <c r="ABZ4" s="106"/>
      <c r="ACA4" s="106"/>
      <c r="ACB4" s="106"/>
      <c r="ACC4" s="106"/>
      <c r="ACD4" s="106"/>
      <c r="ACE4" s="106"/>
      <c r="ACF4" s="106"/>
      <c r="ACG4" s="106"/>
      <c r="ACH4" s="106"/>
      <c r="ACI4" s="106"/>
      <c r="ACJ4" s="106"/>
      <c r="ACK4" s="106"/>
      <c r="ACL4" s="106"/>
      <c r="ACM4" s="106"/>
      <c r="ACN4" s="106"/>
      <c r="ACO4" s="106"/>
      <c r="ACP4" s="106"/>
      <c r="ACQ4" s="106"/>
      <c r="ACR4" s="106"/>
      <c r="ACS4" s="106"/>
      <c r="ACT4" s="106"/>
      <c r="ACU4" s="106"/>
      <c r="ACV4" s="106"/>
      <c r="ACW4" s="106"/>
      <c r="ACX4" s="106"/>
      <c r="ACY4" s="106"/>
      <c r="ACZ4" s="106"/>
      <c r="ADA4" s="106"/>
      <c r="ADB4" s="106"/>
      <c r="ADC4" s="106"/>
      <c r="ADD4" s="106"/>
      <c r="ADE4" s="106"/>
      <c r="ADF4" s="106"/>
      <c r="ADG4" s="106"/>
      <c r="ADH4" s="106"/>
      <c r="ADI4" s="106"/>
      <c r="ADJ4" s="106"/>
      <c r="ADK4" s="106"/>
      <c r="ADL4" s="106"/>
      <c r="ADM4" s="106"/>
      <c r="ADN4" s="106"/>
      <c r="ADO4" s="106"/>
      <c r="ADP4" s="106"/>
      <c r="ADQ4" s="106"/>
      <c r="ADR4" s="106"/>
      <c r="ADS4" s="106"/>
      <c r="ADT4" s="106"/>
      <c r="ADU4" s="106"/>
      <c r="ADV4" s="106"/>
      <c r="ADW4" s="106"/>
      <c r="ADX4" s="106"/>
      <c r="ADY4" s="106"/>
      <c r="ADZ4" s="106"/>
      <c r="AEA4" s="106"/>
      <c r="AEB4" s="106"/>
      <c r="AEC4" s="106"/>
      <c r="AED4" s="106"/>
      <c r="AEE4" s="106"/>
      <c r="AEF4" s="106"/>
      <c r="AEG4" s="106"/>
      <c r="AEH4" s="106"/>
      <c r="AEI4" s="106"/>
      <c r="AEJ4" s="106"/>
      <c r="AEK4" s="106"/>
      <c r="AEL4" s="106"/>
      <c r="AEM4" s="106"/>
      <c r="AEN4" s="106"/>
      <c r="AEO4" s="106"/>
      <c r="AEP4" s="106"/>
      <c r="AEQ4" s="106"/>
      <c r="AER4" s="106"/>
      <c r="AES4" s="106"/>
      <c r="AET4" s="106"/>
      <c r="AEU4" s="106"/>
      <c r="AEV4" s="106"/>
      <c r="AEW4" s="106"/>
      <c r="AEX4" s="106"/>
      <c r="AEY4" s="106"/>
      <c r="AEZ4" s="106"/>
      <c r="AFA4" s="106"/>
      <c r="AFB4" s="106"/>
      <c r="AFC4" s="106"/>
      <c r="AFD4" s="106"/>
      <c r="AFE4" s="106"/>
      <c r="AFF4" s="106"/>
      <c r="AFG4" s="106"/>
      <c r="AFH4" s="106"/>
      <c r="AFI4" s="106"/>
      <c r="AFJ4" s="106"/>
      <c r="AFK4" s="106"/>
      <c r="AFL4" s="106"/>
      <c r="AFM4" s="106"/>
      <c r="AFN4" s="106"/>
      <c r="AFO4" s="106"/>
      <c r="AFP4" s="106"/>
      <c r="AFQ4" s="106"/>
      <c r="AFR4" s="106"/>
      <c r="AFS4" s="106"/>
      <c r="AFT4" s="106"/>
      <c r="AFU4" s="106"/>
      <c r="AFV4" s="106"/>
      <c r="AFW4" s="106"/>
      <c r="AFX4" s="106"/>
      <c r="AFY4" s="106"/>
      <c r="AFZ4" s="106"/>
      <c r="AGA4" s="106"/>
      <c r="AGB4" s="106"/>
      <c r="AGC4" s="106"/>
      <c r="AGD4" s="106"/>
      <c r="AGE4" s="106"/>
      <c r="AGF4" s="106"/>
      <c r="AGG4" s="106"/>
      <c r="AGH4" s="106"/>
      <c r="AGI4" s="106"/>
      <c r="AGJ4" s="106"/>
      <c r="AGK4" s="106"/>
      <c r="AGL4" s="106"/>
      <c r="AGM4" s="106"/>
      <c r="AGN4" s="106"/>
      <c r="AGO4" s="106"/>
      <c r="AGP4" s="106"/>
      <c r="AGQ4" s="106"/>
      <c r="AGR4" s="106"/>
      <c r="AGS4" s="106"/>
      <c r="AGT4" s="106"/>
      <c r="AGU4" s="106"/>
      <c r="AGV4" s="106"/>
      <c r="AGW4" s="106"/>
      <c r="AGX4" s="106"/>
      <c r="AGY4" s="106"/>
      <c r="AGZ4" s="106"/>
      <c r="AHA4" s="106"/>
      <c r="AHB4" s="106"/>
      <c r="AHC4" s="106"/>
      <c r="AHD4" s="106"/>
      <c r="AHE4" s="106"/>
      <c r="AHF4" s="106"/>
      <c r="AHG4" s="106"/>
      <c r="AHH4" s="106"/>
      <c r="AHI4" s="106"/>
      <c r="AHJ4" s="106"/>
      <c r="AHK4" s="106"/>
      <c r="AHL4" s="106"/>
      <c r="AHM4" s="106"/>
      <c r="AHN4" s="106"/>
      <c r="AHO4" s="106"/>
      <c r="AHP4" s="106"/>
      <c r="AHQ4" s="106"/>
      <c r="AHR4" s="106"/>
      <c r="AHS4" s="106"/>
      <c r="AHT4" s="106"/>
      <c r="AHU4" s="106"/>
      <c r="AHV4" s="106"/>
      <c r="AHW4" s="106"/>
      <c r="AHX4" s="106"/>
      <c r="AHY4" s="106"/>
      <c r="AHZ4" s="106"/>
      <c r="AIA4" s="106"/>
      <c r="AIB4" s="106"/>
      <c r="AIC4" s="106"/>
      <c r="AID4" s="106"/>
      <c r="AIE4" s="106"/>
      <c r="AIF4" s="106"/>
      <c r="AIG4" s="106"/>
      <c r="AIH4" s="106"/>
      <c r="AII4" s="106"/>
      <c r="AIJ4" s="106"/>
      <c r="AIK4" s="106"/>
      <c r="AIL4" s="106"/>
      <c r="AIM4" s="106"/>
      <c r="AIN4" s="106"/>
      <c r="AIO4" s="106"/>
      <c r="AIP4" s="106"/>
      <c r="AIQ4" s="106"/>
      <c r="AIR4" s="106"/>
      <c r="AIS4" s="106"/>
      <c r="AIT4" s="106"/>
      <c r="AIU4" s="106"/>
      <c r="AIV4" s="106"/>
      <c r="AIW4" s="106"/>
      <c r="AIX4" s="106"/>
      <c r="AIY4" s="106"/>
      <c r="AIZ4" s="106"/>
      <c r="AJA4" s="106"/>
      <c r="AJB4" s="106"/>
      <c r="AJC4" s="106"/>
      <c r="AJD4" s="106"/>
      <c r="AJE4" s="106"/>
      <c r="AJF4" s="106"/>
      <c r="AJG4" s="106"/>
      <c r="AJH4" s="106"/>
      <c r="AJI4" s="106"/>
      <c r="AJJ4" s="106"/>
      <c r="AJK4" s="106"/>
      <c r="AJL4" s="106"/>
      <c r="AJM4" s="106"/>
      <c r="AJN4" s="106"/>
      <c r="AJO4" s="106"/>
      <c r="AJP4" s="106"/>
      <c r="AJQ4" s="106"/>
      <c r="AJR4" s="106"/>
      <c r="AJS4" s="106"/>
      <c r="AJT4" s="106"/>
      <c r="AJU4" s="106"/>
      <c r="AJV4" s="106"/>
      <c r="AJW4" s="106"/>
      <c r="AJX4" s="106"/>
      <c r="AJY4" s="106"/>
      <c r="AJZ4" s="106"/>
      <c r="AKA4" s="106"/>
      <c r="AKB4" s="106"/>
      <c r="AKC4" s="106"/>
      <c r="AKD4" s="106"/>
      <c r="AKE4" s="106"/>
      <c r="AKF4" s="106"/>
      <c r="AKG4" s="106"/>
      <c r="AKH4" s="106"/>
      <c r="AKI4" s="106"/>
      <c r="AKJ4" s="106"/>
      <c r="AKK4" s="106"/>
      <c r="AKL4" s="106"/>
      <c r="AKM4" s="106"/>
      <c r="AKN4" s="106"/>
      <c r="AKO4" s="106"/>
      <c r="AKP4" s="106"/>
      <c r="AKQ4" s="106"/>
      <c r="AKR4" s="106"/>
      <c r="AKS4" s="106"/>
      <c r="AKT4" s="106"/>
      <c r="AKU4" s="106"/>
      <c r="AKV4" s="106"/>
      <c r="AKW4" s="106"/>
      <c r="AKX4" s="106"/>
      <c r="AKY4" s="106"/>
      <c r="AKZ4" s="106"/>
      <c r="ALA4" s="106"/>
      <c r="ALB4" s="106"/>
      <c r="ALC4" s="106"/>
      <c r="ALD4" s="106"/>
      <c r="ALE4" s="106"/>
      <c r="ALF4" s="106"/>
      <c r="ALG4" s="106"/>
      <c r="ALH4" s="106"/>
      <c r="ALI4" s="106"/>
      <c r="ALJ4" s="106"/>
      <c r="ALK4" s="106"/>
      <c r="ALL4" s="106"/>
      <c r="ALM4" s="106"/>
      <c r="ALN4" s="106"/>
      <c r="ALO4" s="106"/>
      <c r="ALP4" s="106"/>
      <c r="ALQ4" s="106"/>
      <c r="ALR4" s="106"/>
      <c r="ALS4" s="106"/>
      <c r="ALT4" s="106"/>
      <c r="ALU4" s="106"/>
      <c r="ALV4" s="106"/>
      <c r="ALW4" s="106"/>
      <c r="ALX4" s="106"/>
      <c r="ALY4" s="106"/>
      <c r="ALZ4" s="106"/>
      <c r="AMA4" s="106"/>
      <c r="AMB4" s="106"/>
      <c r="AMC4" s="106"/>
      <c r="AMD4" s="106"/>
      <c r="AME4" s="106"/>
      <c r="AMF4" s="106"/>
      <c r="AMG4" s="106"/>
      <c r="AMH4" s="106"/>
      <c r="AMI4" s="106"/>
      <c r="AMJ4" s="106"/>
      <c r="AMK4" s="106"/>
      <c r="AML4" s="106"/>
      <c r="AMM4" s="106"/>
      <c r="AMN4" s="106"/>
      <c r="AMO4" s="106"/>
      <c r="AMP4" s="106"/>
      <c r="AMQ4" s="106"/>
      <c r="AMR4" s="106"/>
      <c r="AMS4" s="106"/>
      <c r="AMT4" s="106"/>
      <c r="AMU4" s="106"/>
      <c r="AMV4" s="106"/>
      <c r="AMW4" s="106"/>
      <c r="AMX4" s="106"/>
      <c r="AMY4" s="106"/>
      <c r="AMZ4" s="106"/>
      <c r="ANA4" s="106"/>
      <c r="ANB4" s="106"/>
      <c r="ANC4" s="106"/>
      <c r="AND4" s="106"/>
      <c r="ANE4" s="106"/>
      <c r="ANF4" s="106"/>
      <c r="ANG4" s="106"/>
      <c r="ANH4" s="106"/>
      <c r="ANI4" s="106"/>
      <c r="ANJ4" s="106"/>
      <c r="ANK4" s="106"/>
      <c r="ANL4" s="106"/>
      <c r="ANM4" s="106"/>
      <c r="ANN4" s="106"/>
      <c r="ANO4" s="106"/>
      <c r="ANP4" s="106"/>
      <c r="ANQ4" s="106"/>
      <c r="ANR4" s="106"/>
      <c r="ANS4" s="106"/>
      <c r="ANT4" s="106"/>
      <c r="ANU4" s="106"/>
      <c r="ANV4" s="106"/>
      <c r="ANW4" s="106"/>
      <c r="ANX4" s="106"/>
      <c r="ANY4" s="106"/>
      <c r="ANZ4" s="106"/>
      <c r="AOA4" s="106"/>
      <c r="AOB4" s="106"/>
      <c r="AOC4" s="106"/>
      <c r="AOD4" s="106"/>
      <c r="AOE4" s="106"/>
      <c r="AOF4" s="106"/>
      <c r="AOG4" s="106"/>
      <c r="AOH4" s="106"/>
      <c r="AOI4" s="106"/>
      <c r="AOJ4" s="106"/>
      <c r="AOK4" s="106"/>
      <c r="AOL4" s="106"/>
      <c r="AOM4" s="106"/>
      <c r="AON4" s="106"/>
      <c r="AOO4" s="106"/>
      <c r="AOP4" s="106"/>
      <c r="AOQ4" s="106"/>
      <c r="AOR4" s="106"/>
      <c r="AOS4" s="106"/>
      <c r="AOT4" s="106"/>
      <c r="AOU4" s="106"/>
      <c r="AOV4" s="106"/>
      <c r="AOW4" s="106"/>
      <c r="AOX4" s="106"/>
      <c r="AOY4" s="106"/>
      <c r="AOZ4" s="106"/>
      <c r="APA4" s="106"/>
      <c r="APB4" s="106"/>
      <c r="APC4" s="106"/>
      <c r="APD4" s="106"/>
      <c r="APE4" s="106"/>
      <c r="APF4" s="106"/>
      <c r="APG4" s="106"/>
      <c r="APH4" s="106"/>
      <c r="API4" s="106"/>
      <c r="APJ4" s="106"/>
      <c r="APK4" s="106"/>
      <c r="APL4" s="106"/>
      <c r="APM4" s="106"/>
      <c r="APN4" s="106"/>
      <c r="APO4" s="106"/>
      <c r="APP4" s="106"/>
      <c r="APQ4" s="106"/>
      <c r="APR4" s="106"/>
      <c r="APS4" s="106"/>
      <c r="APT4" s="106"/>
      <c r="APU4" s="106"/>
      <c r="APV4" s="106"/>
      <c r="APW4" s="106"/>
      <c r="APX4" s="106"/>
      <c r="APY4" s="106"/>
      <c r="APZ4" s="106"/>
      <c r="AQA4" s="106"/>
      <c r="AQB4" s="106"/>
      <c r="AQC4" s="106"/>
      <c r="AQD4" s="106"/>
      <c r="AQE4" s="106"/>
      <c r="AQF4" s="106"/>
      <c r="AQG4" s="106"/>
      <c r="AQH4" s="106"/>
      <c r="AQI4" s="106"/>
      <c r="AQJ4" s="106"/>
      <c r="AQK4" s="106"/>
      <c r="AQL4" s="106"/>
      <c r="AQM4" s="106"/>
      <c r="AQN4" s="106"/>
      <c r="AQO4" s="106"/>
      <c r="AQP4" s="106"/>
      <c r="AQQ4" s="106"/>
      <c r="AQR4" s="106"/>
      <c r="AQS4" s="106"/>
      <c r="AQT4" s="106"/>
      <c r="AQU4" s="106"/>
      <c r="AQV4" s="106"/>
      <c r="AQW4" s="106"/>
      <c r="AQX4" s="106"/>
      <c r="AQY4" s="106"/>
      <c r="AQZ4" s="106"/>
      <c r="ARA4" s="106"/>
      <c r="ARB4" s="106"/>
      <c r="ARC4" s="106"/>
      <c r="ARD4" s="106"/>
      <c r="ARE4" s="106"/>
      <c r="ARF4" s="106"/>
      <c r="ARG4" s="106"/>
      <c r="ARH4" s="106"/>
      <c r="ARI4" s="106"/>
      <c r="ARJ4" s="106"/>
      <c r="ARK4" s="106"/>
      <c r="ARL4" s="106"/>
      <c r="ARM4" s="106"/>
      <c r="ARN4" s="106"/>
      <c r="ARO4" s="106"/>
      <c r="ARP4" s="106"/>
      <c r="ARQ4" s="106"/>
      <c r="ARR4" s="106"/>
      <c r="ARS4" s="106"/>
      <c r="ART4" s="106"/>
      <c r="ARU4" s="106"/>
      <c r="ARV4" s="106"/>
      <c r="ARW4" s="106"/>
      <c r="ARX4" s="106"/>
      <c r="ARY4" s="106"/>
      <c r="ARZ4" s="106"/>
      <c r="ASA4" s="106"/>
      <c r="ASB4" s="106"/>
      <c r="ASC4" s="106"/>
      <c r="ASD4" s="106"/>
      <c r="ASE4" s="106"/>
      <c r="ASF4" s="106"/>
      <c r="ASG4" s="106"/>
      <c r="ASH4" s="106"/>
      <c r="ASI4" s="106"/>
      <c r="ASJ4" s="106"/>
      <c r="ASK4" s="106"/>
      <c r="ASL4" s="106"/>
      <c r="ASM4" s="106"/>
      <c r="ASN4" s="106"/>
      <c r="ASO4" s="106"/>
      <c r="ASP4" s="106"/>
      <c r="ASQ4" s="106"/>
      <c r="ASR4" s="106"/>
      <c r="ASS4" s="106"/>
      <c r="AST4" s="106"/>
      <c r="ASU4" s="106"/>
      <c r="ASV4" s="106"/>
      <c r="ASW4" s="106"/>
      <c r="ASX4" s="106"/>
      <c r="ASY4" s="106"/>
      <c r="ASZ4" s="106"/>
      <c r="ATA4" s="106"/>
      <c r="ATB4" s="106"/>
      <c r="ATC4" s="106"/>
      <c r="ATD4" s="106"/>
      <c r="ATE4" s="106"/>
      <c r="ATF4" s="106"/>
      <c r="ATG4" s="106"/>
      <c r="ATH4" s="106"/>
      <c r="ATI4" s="106"/>
      <c r="ATJ4" s="106"/>
      <c r="ATK4" s="106"/>
      <c r="ATL4" s="106"/>
      <c r="ATM4" s="106"/>
      <c r="ATN4" s="106"/>
      <c r="ATO4" s="106"/>
      <c r="ATP4" s="106"/>
      <c r="ATQ4" s="106"/>
      <c r="ATR4" s="106"/>
      <c r="ATS4" s="106"/>
      <c r="ATT4" s="106"/>
      <c r="ATU4" s="106"/>
      <c r="ATV4" s="106"/>
      <c r="ATW4" s="106"/>
      <c r="ATX4" s="106"/>
      <c r="ATY4" s="106"/>
      <c r="ATZ4" s="106"/>
      <c r="AUA4" s="106"/>
      <c r="AUB4" s="106"/>
      <c r="AUC4" s="106"/>
      <c r="AUD4" s="106"/>
      <c r="AUE4" s="106"/>
      <c r="AUF4" s="106"/>
      <c r="AUG4" s="106"/>
      <c r="AUH4" s="106"/>
      <c r="AUI4" s="106"/>
      <c r="AUJ4" s="106"/>
      <c r="AUK4" s="106"/>
      <c r="AUL4" s="106"/>
      <c r="AUM4" s="106"/>
      <c r="AUN4" s="106"/>
      <c r="AUO4" s="106"/>
      <c r="AUP4" s="106"/>
      <c r="AUQ4" s="106"/>
      <c r="AUR4" s="106"/>
      <c r="AUS4" s="106"/>
      <c r="AUT4" s="106"/>
      <c r="AUU4" s="106"/>
      <c r="AUV4" s="106"/>
      <c r="AUW4" s="106"/>
      <c r="AUX4" s="106"/>
      <c r="AUY4" s="106"/>
      <c r="AUZ4" s="106"/>
      <c r="AVA4" s="106"/>
      <c r="AVB4" s="106"/>
      <c r="AVC4" s="106"/>
      <c r="AVD4" s="106"/>
      <c r="AVE4" s="106"/>
      <c r="AVF4" s="106"/>
      <c r="AVG4" s="106"/>
      <c r="AVH4" s="106"/>
      <c r="AVI4" s="106"/>
      <c r="AVJ4" s="106"/>
      <c r="AVK4" s="106"/>
      <c r="AVL4" s="106"/>
      <c r="AVM4" s="106"/>
      <c r="AVN4" s="106"/>
      <c r="AVO4" s="106"/>
      <c r="AVP4" s="106"/>
      <c r="AVQ4" s="106"/>
      <c r="AVR4" s="106"/>
      <c r="AVS4" s="106"/>
      <c r="AVT4" s="106"/>
      <c r="AVU4" s="106"/>
      <c r="AVV4" s="106"/>
      <c r="AVW4" s="106"/>
      <c r="AVX4" s="106"/>
      <c r="AVY4" s="106"/>
      <c r="AVZ4" s="106"/>
      <c r="AWA4" s="106"/>
      <c r="AWB4" s="106"/>
      <c r="AWC4" s="106"/>
      <c r="AWD4" s="106"/>
      <c r="AWE4" s="106"/>
      <c r="AWF4" s="106"/>
      <c r="AWG4" s="106"/>
      <c r="AWH4" s="106"/>
      <c r="AWI4" s="106"/>
      <c r="AWJ4" s="106"/>
      <c r="AWK4" s="106"/>
      <c r="AWL4" s="106"/>
      <c r="AWM4" s="106"/>
      <c r="AWN4" s="106"/>
      <c r="AWO4" s="106"/>
      <c r="AWP4" s="106"/>
      <c r="AWQ4" s="106"/>
      <c r="AWR4" s="106"/>
      <c r="AWS4" s="106"/>
      <c r="AWT4" s="106"/>
      <c r="AWU4" s="106"/>
      <c r="AWV4" s="106"/>
      <c r="AWW4" s="106"/>
      <c r="AWX4" s="106"/>
      <c r="AWY4" s="106"/>
      <c r="AWZ4" s="106"/>
      <c r="AXA4" s="106"/>
      <c r="AXB4" s="106"/>
      <c r="AXC4" s="106"/>
      <c r="AXD4" s="106"/>
      <c r="AXE4" s="106"/>
      <c r="AXF4" s="106"/>
      <c r="AXG4" s="106"/>
      <c r="AXH4" s="106"/>
      <c r="AXI4" s="106"/>
      <c r="AXJ4" s="106"/>
      <c r="AXK4" s="106"/>
      <c r="AXL4" s="106"/>
      <c r="AXM4" s="106"/>
      <c r="AXN4" s="106"/>
      <c r="AXO4" s="106"/>
      <c r="AXP4" s="106"/>
      <c r="AXQ4" s="106"/>
      <c r="AXR4" s="106"/>
      <c r="AXS4" s="106"/>
      <c r="AXT4" s="106"/>
      <c r="AXU4" s="106"/>
      <c r="AXV4" s="106"/>
      <c r="AXW4" s="106"/>
      <c r="AXX4" s="106"/>
      <c r="AXY4" s="106"/>
      <c r="AXZ4" s="106"/>
      <c r="AYA4" s="106"/>
      <c r="AYB4" s="106"/>
      <c r="AYC4" s="106"/>
      <c r="AYD4" s="106"/>
      <c r="AYE4" s="106"/>
      <c r="AYF4" s="106"/>
      <c r="AYG4" s="106"/>
      <c r="AYH4" s="106"/>
      <c r="AYI4" s="106"/>
      <c r="AYJ4" s="106"/>
      <c r="AYK4" s="106"/>
      <c r="AYL4" s="106"/>
      <c r="AYM4" s="106"/>
      <c r="AYN4" s="106"/>
      <c r="AYO4" s="106"/>
      <c r="AYP4" s="106"/>
      <c r="AYQ4" s="106"/>
      <c r="AYR4" s="106"/>
      <c r="AYS4" s="106"/>
      <c r="AYT4" s="106"/>
      <c r="AYU4" s="106"/>
      <c r="AYV4" s="106"/>
      <c r="AYW4" s="106"/>
      <c r="AYX4" s="106"/>
      <c r="AYY4" s="106"/>
      <c r="AYZ4" s="106"/>
      <c r="AZA4" s="106"/>
      <c r="AZB4" s="106"/>
      <c r="AZC4" s="106"/>
      <c r="AZD4" s="106"/>
      <c r="AZE4" s="106"/>
      <c r="AZF4" s="106"/>
      <c r="AZG4" s="106"/>
      <c r="AZH4" s="106"/>
      <c r="AZI4" s="106"/>
      <c r="AZJ4" s="106"/>
      <c r="AZK4" s="106"/>
      <c r="AZL4" s="106"/>
      <c r="AZM4" s="106"/>
      <c r="AZN4" s="106"/>
      <c r="AZO4" s="106"/>
      <c r="AZP4" s="106"/>
      <c r="AZQ4" s="106"/>
      <c r="AZR4" s="106"/>
      <c r="AZS4" s="106"/>
      <c r="AZT4" s="106"/>
      <c r="AZU4" s="106"/>
      <c r="AZV4" s="106"/>
      <c r="AZW4" s="106"/>
      <c r="AZX4" s="106"/>
      <c r="AZY4" s="106"/>
      <c r="AZZ4" s="106"/>
      <c r="BAA4" s="106"/>
      <c r="BAB4" s="106"/>
      <c r="BAC4" s="106"/>
      <c r="BAD4" s="106"/>
      <c r="BAE4" s="106"/>
      <c r="BAF4" s="106"/>
      <c r="BAG4" s="106"/>
      <c r="BAH4" s="106"/>
      <c r="BAI4" s="106"/>
      <c r="BAJ4" s="106"/>
      <c r="BAK4" s="106"/>
      <c r="BAL4" s="106"/>
      <c r="BAM4" s="106"/>
      <c r="BAN4" s="106"/>
      <c r="BAO4" s="106"/>
      <c r="BAP4" s="106"/>
      <c r="BAQ4" s="106"/>
      <c r="BAR4" s="106"/>
      <c r="BAS4" s="106"/>
      <c r="BAT4" s="106"/>
      <c r="BAU4" s="106"/>
      <c r="BAV4" s="106"/>
      <c r="BAW4" s="106"/>
      <c r="BAX4" s="106"/>
      <c r="BAY4" s="106"/>
      <c r="BAZ4" s="106"/>
      <c r="BBA4" s="106"/>
      <c r="BBB4" s="106"/>
      <c r="BBC4" s="106"/>
      <c r="BBD4" s="106"/>
      <c r="BBE4" s="106"/>
      <c r="BBF4" s="106"/>
      <c r="BBG4" s="106"/>
      <c r="BBH4" s="106"/>
      <c r="BBI4" s="106"/>
      <c r="BBJ4" s="106"/>
      <c r="BBK4" s="106"/>
      <c r="BBL4" s="106"/>
      <c r="BBM4" s="106"/>
      <c r="BBN4" s="106"/>
      <c r="BBO4" s="106"/>
      <c r="BBP4" s="106"/>
      <c r="BBQ4" s="106"/>
      <c r="BBR4" s="106"/>
      <c r="BBS4" s="106"/>
      <c r="BBT4" s="106"/>
      <c r="BBU4" s="106"/>
      <c r="BBV4" s="106"/>
      <c r="BBW4" s="106"/>
      <c r="BBX4" s="106"/>
      <c r="BBY4" s="106"/>
      <c r="BBZ4" s="106"/>
      <c r="BCA4" s="106"/>
      <c r="BCB4" s="106"/>
      <c r="BCC4" s="106"/>
      <c r="BCD4" s="106"/>
      <c r="BCE4" s="106"/>
      <c r="BCF4" s="106"/>
      <c r="BCG4" s="106"/>
      <c r="BCH4" s="106"/>
      <c r="BCI4" s="106"/>
      <c r="BCJ4" s="106"/>
      <c r="BCK4" s="106"/>
      <c r="BCL4" s="106"/>
      <c r="BCM4" s="106"/>
      <c r="BCN4" s="106"/>
      <c r="BCO4" s="106"/>
      <c r="BCP4" s="106"/>
      <c r="BCQ4" s="106"/>
      <c r="BCR4" s="106"/>
      <c r="BCS4" s="106"/>
      <c r="BCT4" s="106"/>
      <c r="BCU4" s="106"/>
      <c r="BCV4" s="106"/>
      <c r="BCW4" s="106"/>
      <c r="BCX4" s="106"/>
      <c r="BCY4" s="106"/>
      <c r="BCZ4" s="106"/>
      <c r="BDA4" s="106"/>
      <c r="BDB4" s="106"/>
      <c r="BDC4" s="106"/>
      <c r="BDD4" s="106"/>
      <c r="BDE4" s="106"/>
      <c r="BDF4" s="106"/>
      <c r="BDG4" s="106"/>
      <c r="BDH4" s="106"/>
      <c r="BDI4" s="106"/>
      <c r="BDJ4" s="106"/>
      <c r="BDK4" s="106"/>
      <c r="BDL4" s="106"/>
      <c r="BDM4" s="106"/>
      <c r="BDN4" s="106"/>
      <c r="BDO4" s="106"/>
      <c r="BDP4" s="106"/>
      <c r="BDQ4" s="106"/>
      <c r="BDR4" s="106"/>
      <c r="BDS4" s="106"/>
      <c r="BDT4" s="106"/>
      <c r="BDU4" s="106"/>
      <c r="BDV4" s="106"/>
      <c r="BDW4" s="106"/>
      <c r="BDX4" s="106"/>
      <c r="BDY4" s="106"/>
      <c r="BDZ4" s="106"/>
      <c r="BEA4" s="106"/>
      <c r="BEB4" s="106"/>
      <c r="BEC4" s="106"/>
      <c r="BED4" s="106"/>
      <c r="BEE4" s="106"/>
      <c r="BEF4" s="106"/>
      <c r="BEG4" s="106"/>
      <c r="BEH4" s="106"/>
      <c r="BEI4" s="106"/>
      <c r="BEJ4" s="106"/>
      <c r="BEK4" s="106"/>
      <c r="BEL4" s="106"/>
      <c r="BEM4" s="106"/>
      <c r="BEN4" s="106"/>
      <c r="BEO4" s="106"/>
      <c r="BEP4" s="106"/>
      <c r="BEQ4" s="106"/>
      <c r="BER4" s="106"/>
      <c r="BES4" s="106"/>
      <c r="BET4" s="106"/>
      <c r="BEU4" s="106"/>
      <c r="BEV4" s="106"/>
      <c r="BEW4" s="106"/>
      <c r="BEX4" s="106"/>
      <c r="BEY4" s="106"/>
      <c r="BEZ4" s="106"/>
      <c r="BFA4" s="106"/>
      <c r="BFB4" s="106"/>
      <c r="BFC4" s="106"/>
      <c r="BFD4" s="106"/>
      <c r="BFE4" s="106"/>
      <c r="BFF4" s="106"/>
      <c r="BFG4" s="106"/>
      <c r="BFH4" s="106"/>
      <c r="BFI4" s="106"/>
      <c r="BFJ4" s="106"/>
      <c r="BFK4" s="106"/>
      <c r="BFL4" s="106"/>
      <c r="BFM4" s="106"/>
      <c r="BFN4" s="106"/>
      <c r="BFO4" s="106"/>
      <c r="BFP4" s="106"/>
      <c r="BFQ4" s="106"/>
      <c r="BFR4" s="106"/>
      <c r="BFS4" s="106"/>
      <c r="BFT4" s="106"/>
      <c r="BFU4" s="106"/>
      <c r="BFV4" s="106"/>
      <c r="BFW4" s="106"/>
      <c r="BFX4" s="106"/>
      <c r="BFY4" s="106"/>
      <c r="BFZ4" s="106"/>
      <c r="BGA4" s="106"/>
      <c r="BGB4" s="106"/>
      <c r="BGC4" s="106"/>
      <c r="BGD4" s="106"/>
      <c r="BGE4" s="106"/>
      <c r="BGF4" s="106"/>
      <c r="BGG4" s="106"/>
      <c r="BGH4" s="106"/>
      <c r="BGI4" s="106"/>
      <c r="BGJ4" s="106"/>
      <c r="BGK4" s="106"/>
      <c r="BGL4" s="106"/>
      <c r="BGM4" s="106"/>
      <c r="BGN4" s="106"/>
      <c r="BGO4" s="106"/>
      <c r="BGP4" s="106"/>
      <c r="BGQ4" s="106"/>
      <c r="BGR4" s="106"/>
      <c r="BGS4" s="106"/>
      <c r="BGT4" s="106"/>
      <c r="BGU4" s="106"/>
      <c r="BGV4" s="106"/>
      <c r="BGW4" s="106"/>
      <c r="BGX4" s="106"/>
      <c r="BGY4" s="106"/>
      <c r="BGZ4" s="106"/>
      <c r="BHA4" s="106"/>
      <c r="BHB4" s="106"/>
      <c r="BHC4" s="106"/>
      <c r="BHD4" s="106"/>
      <c r="BHE4" s="106"/>
      <c r="BHF4" s="106"/>
      <c r="BHG4" s="106"/>
      <c r="BHH4" s="106"/>
      <c r="BHI4" s="106"/>
      <c r="BHJ4" s="106"/>
      <c r="BHK4" s="106"/>
      <c r="BHL4" s="106"/>
      <c r="BHM4" s="106"/>
      <c r="BHN4" s="106"/>
      <c r="BHO4" s="106"/>
      <c r="BHP4" s="106"/>
      <c r="BHQ4" s="106"/>
      <c r="BHR4" s="106"/>
      <c r="BHS4" s="106"/>
      <c r="BHT4" s="106"/>
      <c r="BHU4" s="106"/>
      <c r="BHV4" s="106"/>
      <c r="BHW4" s="106"/>
      <c r="BHX4" s="106"/>
      <c r="BHY4" s="106"/>
      <c r="BHZ4" s="106"/>
      <c r="BIA4" s="106"/>
      <c r="BIB4" s="106"/>
      <c r="BIC4" s="106"/>
      <c r="BID4" s="106"/>
      <c r="BIE4" s="106"/>
      <c r="BIF4" s="106"/>
      <c r="BIG4" s="106"/>
      <c r="BIH4" s="106"/>
      <c r="BII4" s="106"/>
      <c r="BIJ4" s="106"/>
      <c r="BIK4" s="106"/>
      <c r="BIL4" s="106"/>
      <c r="BIM4" s="106"/>
      <c r="BIN4" s="106"/>
      <c r="BIO4" s="106"/>
      <c r="BIP4" s="106"/>
      <c r="BIQ4" s="106"/>
      <c r="BIR4" s="106"/>
      <c r="BIS4" s="106"/>
      <c r="BIT4" s="106"/>
      <c r="BIU4" s="106"/>
      <c r="BIV4" s="106"/>
      <c r="BIW4" s="106"/>
      <c r="BIX4" s="106"/>
      <c r="BIY4" s="106"/>
      <c r="BIZ4" s="106"/>
      <c r="BJA4" s="106"/>
      <c r="BJB4" s="106"/>
      <c r="BJC4" s="106"/>
      <c r="BJD4" s="106"/>
      <c r="BJE4" s="106"/>
      <c r="BJF4" s="106"/>
      <c r="BJG4" s="106"/>
      <c r="BJH4" s="106"/>
      <c r="BJI4" s="106"/>
      <c r="BJJ4" s="106"/>
      <c r="BJK4" s="106"/>
      <c r="BJL4" s="106"/>
      <c r="BJM4" s="106"/>
      <c r="BJN4" s="106"/>
      <c r="BJO4" s="106"/>
      <c r="BJP4" s="106"/>
      <c r="BJQ4" s="106"/>
      <c r="BJR4" s="106"/>
      <c r="BJS4" s="106"/>
      <c r="BJT4" s="106"/>
      <c r="BJU4" s="106"/>
      <c r="BJV4" s="106"/>
      <c r="BJW4" s="106"/>
      <c r="BJX4" s="106"/>
      <c r="BJY4" s="106"/>
      <c r="BJZ4" s="106"/>
      <c r="BKA4" s="106"/>
      <c r="BKB4" s="106"/>
      <c r="BKC4" s="106"/>
      <c r="BKD4" s="106"/>
      <c r="BKE4" s="106"/>
      <c r="BKF4" s="106"/>
      <c r="BKG4" s="106"/>
      <c r="BKH4" s="106"/>
      <c r="BKI4" s="106"/>
      <c r="BKJ4" s="106"/>
      <c r="BKK4" s="106"/>
      <c r="BKL4" s="106"/>
      <c r="BKM4" s="106"/>
      <c r="BKN4" s="106"/>
      <c r="BKO4" s="106"/>
      <c r="BKP4" s="106"/>
      <c r="BKQ4" s="106"/>
      <c r="BKR4" s="106"/>
      <c r="BKS4" s="106"/>
      <c r="BKT4" s="106"/>
      <c r="BKU4" s="106"/>
      <c r="BKV4" s="106"/>
      <c r="BKW4" s="106"/>
      <c r="BKX4" s="106"/>
      <c r="BKY4" s="106"/>
      <c r="BKZ4" s="106"/>
      <c r="BLA4" s="106"/>
      <c r="BLB4" s="106"/>
      <c r="BLC4" s="106"/>
      <c r="BLD4" s="106"/>
      <c r="BLE4" s="106"/>
      <c r="BLF4" s="106"/>
      <c r="BLG4" s="106"/>
      <c r="BLH4" s="106"/>
      <c r="BLI4" s="106"/>
      <c r="BLJ4" s="106"/>
      <c r="BLK4" s="106"/>
      <c r="BLL4" s="106"/>
      <c r="BLM4" s="106"/>
      <c r="BLN4" s="106"/>
      <c r="BLO4" s="106"/>
      <c r="BLP4" s="106"/>
      <c r="BLQ4" s="106"/>
      <c r="BLR4" s="106"/>
      <c r="BLS4" s="106"/>
      <c r="BLT4" s="106"/>
      <c r="BLU4" s="106"/>
      <c r="BLV4" s="106"/>
      <c r="BLW4" s="106"/>
      <c r="BLX4" s="106"/>
      <c r="BLY4" s="106"/>
      <c r="BLZ4" s="106"/>
      <c r="BMA4" s="106"/>
      <c r="BMB4" s="106"/>
      <c r="BMC4" s="106"/>
      <c r="BMD4" s="106"/>
      <c r="BME4" s="106"/>
      <c r="BMF4" s="106"/>
      <c r="BMG4" s="106"/>
      <c r="BMH4" s="106"/>
      <c r="BMI4" s="106"/>
      <c r="BMJ4" s="106"/>
      <c r="BMK4" s="106"/>
      <c r="BML4" s="106"/>
      <c r="BMM4" s="106"/>
      <c r="BMN4" s="106"/>
      <c r="BMO4" s="106"/>
      <c r="BMP4" s="106"/>
      <c r="BMQ4" s="106"/>
      <c r="BMR4" s="106"/>
      <c r="BMS4" s="106"/>
      <c r="BMT4" s="106"/>
      <c r="BMU4" s="106"/>
      <c r="BMV4" s="106"/>
      <c r="BMW4" s="106"/>
      <c r="BMX4" s="106"/>
      <c r="BMY4" s="106"/>
      <c r="BMZ4" s="106"/>
      <c r="BNA4" s="106"/>
      <c r="BNB4" s="106"/>
      <c r="BNC4" s="106"/>
      <c r="BND4" s="106"/>
      <c r="BNE4" s="106"/>
      <c r="BNF4" s="106"/>
      <c r="BNG4" s="106"/>
      <c r="BNH4" s="106"/>
      <c r="BNI4" s="106"/>
      <c r="BNJ4" s="106"/>
      <c r="BNK4" s="106"/>
      <c r="BNL4" s="106"/>
      <c r="BNM4" s="106"/>
      <c r="BNN4" s="106"/>
      <c r="BNO4" s="106"/>
      <c r="BNP4" s="106"/>
      <c r="BNQ4" s="106"/>
      <c r="BNR4" s="106"/>
      <c r="BNS4" s="106"/>
      <c r="BNT4" s="106"/>
      <c r="BNU4" s="106"/>
      <c r="BNV4" s="106"/>
      <c r="BNW4" s="106"/>
      <c r="BNX4" s="106"/>
      <c r="BNY4" s="106"/>
      <c r="BNZ4" s="106"/>
      <c r="BOA4" s="106"/>
      <c r="BOB4" s="106"/>
      <c r="BOC4" s="106"/>
      <c r="BOD4" s="106"/>
      <c r="BOE4" s="106"/>
      <c r="BOF4" s="106"/>
      <c r="BOG4" s="106"/>
      <c r="BOH4" s="106"/>
      <c r="BOI4" s="106"/>
      <c r="BOJ4" s="106"/>
      <c r="BOK4" s="106"/>
      <c r="BOL4" s="106"/>
      <c r="BOM4" s="106"/>
      <c r="BON4" s="106"/>
      <c r="BOO4" s="106"/>
      <c r="BOP4" s="106"/>
      <c r="BOQ4" s="106"/>
      <c r="BOR4" s="106"/>
      <c r="BOS4" s="106"/>
      <c r="BOT4" s="106"/>
      <c r="BOU4" s="106"/>
      <c r="BOV4" s="106"/>
      <c r="BOW4" s="106"/>
      <c r="BOX4" s="106"/>
      <c r="BOY4" s="106"/>
      <c r="BOZ4" s="106"/>
      <c r="BPA4" s="106"/>
      <c r="BPB4" s="106"/>
      <c r="BPC4" s="106"/>
      <c r="BPD4" s="106"/>
      <c r="BPE4" s="106"/>
      <c r="BPF4" s="106"/>
      <c r="BPG4" s="106"/>
      <c r="BPH4" s="106"/>
      <c r="BPI4" s="106"/>
      <c r="BPJ4" s="106"/>
      <c r="BPK4" s="106"/>
      <c r="BPL4" s="106"/>
      <c r="BPM4" s="106"/>
      <c r="BPN4" s="106"/>
      <c r="BPO4" s="106"/>
      <c r="BPP4" s="106"/>
      <c r="BPQ4" s="106"/>
      <c r="BPR4" s="106"/>
      <c r="BPS4" s="106"/>
      <c r="BPT4" s="106"/>
      <c r="BPU4" s="106"/>
      <c r="BPV4" s="106"/>
      <c r="BPW4" s="106"/>
      <c r="BPX4" s="106"/>
      <c r="BPY4" s="106"/>
      <c r="BPZ4" s="106"/>
      <c r="BQA4" s="106"/>
      <c r="BQB4" s="106"/>
      <c r="BQC4" s="106"/>
      <c r="BQD4" s="106"/>
      <c r="BQE4" s="106"/>
      <c r="BQF4" s="106"/>
      <c r="BQG4" s="106"/>
      <c r="BQH4" s="106"/>
      <c r="BQI4" s="106"/>
      <c r="BQJ4" s="106"/>
      <c r="BQK4" s="106"/>
      <c r="BQL4" s="106"/>
      <c r="BQM4" s="106"/>
      <c r="BQN4" s="106"/>
      <c r="BQO4" s="106"/>
      <c r="BQP4" s="106"/>
      <c r="BQQ4" s="106"/>
      <c r="BQR4" s="106"/>
      <c r="BQS4" s="106"/>
      <c r="BQT4" s="106"/>
      <c r="BQU4" s="106"/>
      <c r="BQV4" s="106"/>
      <c r="BQW4" s="106"/>
      <c r="BQX4" s="106"/>
      <c r="BQY4" s="106"/>
      <c r="BQZ4" s="106"/>
      <c r="BRA4" s="106"/>
      <c r="BRB4" s="106"/>
      <c r="BRC4" s="106"/>
      <c r="BRD4" s="106"/>
      <c r="BRE4" s="106"/>
      <c r="BRF4" s="106"/>
      <c r="BRG4" s="106"/>
      <c r="BRH4" s="106"/>
      <c r="BRI4" s="106"/>
      <c r="BRJ4" s="106"/>
      <c r="BRK4" s="106"/>
      <c r="BRL4" s="106"/>
      <c r="BRM4" s="106"/>
      <c r="BRN4" s="106"/>
      <c r="BRO4" s="106"/>
      <c r="BRP4" s="106"/>
      <c r="BRQ4" s="106"/>
      <c r="BRR4" s="106"/>
      <c r="BRS4" s="106"/>
      <c r="BRT4" s="106"/>
      <c r="BRU4" s="106"/>
      <c r="BRV4" s="106"/>
      <c r="BRW4" s="106"/>
      <c r="BRX4" s="106"/>
      <c r="BRY4" s="106"/>
      <c r="BRZ4" s="106"/>
      <c r="BSA4" s="106"/>
      <c r="BSB4" s="106"/>
      <c r="BSC4" s="106"/>
      <c r="BSD4" s="106"/>
      <c r="BSE4" s="106"/>
      <c r="BSF4" s="106"/>
      <c r="BSG4" s="106"/>
      <c r="BSH4" s="106"/>
      <c r="BSI4" s="106"/>
      <c r="BSJ4" s="106"/>
      <c r="BSK4" s="106"/>
      <c r="BSL4" s="106"/>
      <c r="BSM4" s="106"/>
      <c r="BSN4" s="106"/>
      <c r="BSO4" s="106"/>
      <c r="BSP4" s="106"/>
      <c r="BSQ4" s="106"/>
      <c r="BSR4" s="106"/>
      <c r="BSS4" s="106"/>
      <c r="BST4" s="106"/>
      <c r="BSU4" s="106"/>
      <c r="BSV4" s="106"/>
      <c r="BSW4" s="106"/>
      <c r="BSX4" s="106"/>
      <c r="BSY4" s="106"/>
      <c r="BSZ4" s="106"/>
      <c r="BTA4" s="106"/>
      <c r="BTB4" s="106"/>
      <c r="BTC4" s="106"/>
      <c r="BTD4" s="106"/>
      <c r="BTE4" s="106"/>
      <c r="BTF4" s="106"/>
      <c r="BTG4" s="106"/>
      <c r="BTH4" s="106"/>
      <c r="BTI4" s="106"/>
      <c r="BTJ4" s="106"/>
      <c r="BTK4" s="106"/>
      <c r="BTL4" s="106"/>
      <c r="BTM4" s="106"/>
      <c r="BTN4" s="106"/>
      <c r="BTO4" s="106"/>
      <c r="BTP4" s="106"/>
      <c r="BTQ4" s="106"/>
      <c r="BTR4" s="106"/>
      <c r="BTS4" s="106"/>
      <c r="BTT4" s="106"/>
      <c r="BTU4" s="106"/>
      <c r="BTV4" s="106"/>
      <c r="BTW4" s="106"/>
      <c r="BTX4" s="106"/>
      <c r="BTY4" s="106"/>
      <c r="BTZ4" s="106"/>
      <c r="BUA4" s="106"/>
      <c r="BUB4" s="106"/>
      <c r="BUC4" s="106"/>
      <c r="BUD4" s="106"/>
      <c r="BUE4" s="106"/>
      <c r="BUF4" s="106"/>
      <c r="BUG4" s="106"/>
      <c r="BUH4" s="106"/>
      <c r="BUI4" s="106"/>
      <c r="BUJ4" s="106"/>
      <c r="BUK4" s="106"/>
      <c r="BUL4" s="106"/>
      <c r="BUM4" s="106"/>
      <c r="BUN4" s="106"/>
      <c r="BUO4" s="106"/>
      <c r="BUP4" s="106"/>
      <c r="BUQ4" s="106"/>
      <c r="BUR4" s="106"/>
      <c r="BUS4" s="106"/>
      <c r="BUT4" s="106"/>
      <c r="BUU4" s="106"/>
      <c r="BUV4" s="106"/>
      <c r="BUW4" s="106"/>
      <c r="BUX4" s="106"/>
      <c r="BUY4" s="106"/>
      <c r="BUZ4" s="106"/>
      <c r="BVA4" s="106"/>
      <c r="BVB4" s="106"/>
      <c r="BVC4" s="106"/>
      <c r="BVD4" s="106"/>
      <c r="BVE4" s="106"/>
      <c r="BVF4" s="106"/>
      <c r="BVG4" s="106"/>
      <c r="BVH4" s="106"/>
      <c r="BVI4" s="106"/>
      <c r="BVJ4" s="106"/>
      <c r="BVK4" s="106"/>
      <c r="BVL4" s="106"/>
      <c r="BVM4" s="106"/>
      <c r="BVN4" s="106"/>
      <c r="BVO4" s="106"/>
      <c r="BVP4" s="106"/>
      <c r="BVQ4" s="106"/>
      <c r="BVR4" s="106"/>
      <c r="BVS4" s="106"/>
      <c r="BVT4" s="106"/>
      <c r="BVU4" s="106"/>
      <c r="BVV4" s="106"/>
      <c r="BVW4" s="106"/>
      <c r="BVX4" s="106"/>
      <c r="BVY4" s="106"/>
      <c r="BVZ4" s="106"/>
      <c r="BWA4" s="106"/>
      <c r="BWB4" s="106"/>
      <c r="BWC4" s="106"/>
      <c r="BWD4" s="106"/>
      <c r="BWE4" s="106"/>
      <c r="BWF4" s="106"/>
      <c r="BWG4" s="106"/>
      <c r="BWH4" s="106"/>
      <c r="BWI4" s="106"/>
      <c r="BWJ4" s="106"/>
      <c r="BWK4" s="106"/>
      <c r="BWL4" s="106"/>
      <c r="BWM4" s="106"/>
      <c r="BWN4" s="106"/>
      <c r="BWO4" s="106"/>
      <c r="BWP4" s="106"/>
      <c r="BWQ4" s="106"/>
      <c r="BWR4" s="106"/>
      <c r="BWS4" s="106"/>
      <c r="BWT4" s="106"/>
      <c r="BWU4" s="106"/>
      <c r="BWV4" s="106"/>
      <c r="BWW4" s="106"/>
      <c r="BWX4" s="106"/>
      <c r="BWY4" s="106"/>
      <c r="BWZ4" s="106"/>
      <c r="BXA4" s="106"/>
      <c r="BXB4" s="106"/>
      <c r="BXC4" s="106"/>
      <c r="BXD4" s="106"/>
      <c r="BXE4" s="106"/>
      <c r="BXF4" s="106"/>
      <c r="BXG4" s="106"/>
      <c r="BXH4" s="106"/>
      <c r="BXI4" s="106"/>
      <c r="BXJ4" s="106"/>
      <c r="BXK4" s="106"/>
      <c r="BXL4" s="106"/>
      <c r="BXM4" s="106"/>
      <c r="BXN4" s="106"/>
      <c r="BXO4" s="106"/>
      <c r="BXP4" s="106"/>
      <c r="BXQ4" s="106"/>
      <c r="BXR4" s="106"/>
      <c r="BXS4" s="106"/>
      <c r="BXT4" s="106"/>
      <c r="BXU4" s="106"/>
      <c r="BXV4" s="106"/>
      <c r="BXW4" s="106"/>
      <c r="BXX4" s="106"/>
      <c r="BXY4" s="106"/>
      <c r="BXZ4" s="106"/>
      <c r="BYA4" s="106"/>
      <c r="BYB4" s="106"/>
      <c r="BYC4" s="106"/>
      <c r="BYD4" s="106"/>
      <c r="BYE4" s="106"/>
      <c r="BYF4" s="106"/>
      <c r="BYG4" s="106"/>
      <c r="BYH4" s="106"/>
      <c r="BYI4" s="106"/>
      <c r="BYJ4" s="106"/>
      <c r="BYK4" s="106"/>
      <c r="BYL4" s="106"/>
      <c r="BYM4" s="106"/>
      <c r="BYN4" s="106"/>
      <c r="BYO4" s="106"/>
      <c r="BYP4" s="106"/>
      <c r="BYQ4" s="106"/>
      <c r="BYR4" s="106"/>
      <c r="BYS4" s="106"/>
      <c r="BYT4" s="106"/>
      <c r="BYU4" s="106"/>
      <c r="BYV4" s="106"/>
      <c r="BYW4" s="106"/>
      <c r="BYX4" s="106"/>
      <c r="BYY4" s="106"/>
      <c r="BYZ4" s="106"/>
      <c r="BZA4" s="106"/>
      <c r="BZB4" s="106"/>
      <c r="BZC4" s="106"/>
      <c r="BZD4" s="106"/>
      <c r="BZE4" s="106"/>
      <c r="BZF4" s="106"/>
      <c r="BZG4" s="106"/>
      <c r="BZH4" s="106"/>
      <c r="BZI4" s="106"/>
      <c r="BZJ4" s="106"/>
      <c r="BZK4" s="106"/>
      <c r="BZL4" s="106"/>
      <c r="BZM4" s="106"/>
      <c r="BZN4" s="106"/>
      <c r="BZO4" s="106"/>
      <c r="BZP4" s="106"/>
      <c r="BZQ4" s="106"/>
      <c r="BZR4" s="106"/>
      <c r="BZS4" s="106"/>
      <c r="BZT4" s="106"/>
      <c r="BZU4" s="106"/>
      <c r="BZV4" s="106"/>
      <c r="BZW4" s="106"/>
      <c r="BZX4" s="106"/>
      <c r="BZY4" s="106"/>
      <c r="BZZ4" s="106"/>
      <c r="CAA4" s="106"/>
      <c r="CAB4" s="106"/>
      <c r="CAC4" s="106"/>
      <c r="CAD4" s="106"/>
      <c r="CAE4" s="106"/>
      <c r="CAF4" s="106"/>
      <c r="CAG4" s="106"/>
      <c r="CAH4" s="106"/>
      <c r="CAI4" s="106"/>
      <c r="CAJ4" s="106"/>
      <c r="CAK4" s="106"/>
      <c r="CAL4" s="106"/>
      <c r="CAM4" s="106"/>
      <c r="CAN4" s="106"/>
      <c r="CAO4" s="106"/>
      <c r="CAP4" s="106"/>
      <c r="CAQ4" s="106"/>
      <c r="CAR4" s="106"/>
      <c r="CAS4" s="106"/>
      <c r="CAT4" s="106"/>
      <c r="CAU4" s="106"/>
      <c r="CAV4" s="106"/>
      <c r="CAW4" s="106"/>
      <c r="CAX4" s="106"/>
      <c r="CAY4" s="106"/>
      <c r="CAZ4" s="106"/>
      <c r="CBA4" s="106"/>
      <c r="CBB4" s="106"/>
      <c r="CBC4" s="106"/>
      <c r="CBD4" s="106"/>
      <c r="CBE4" s="106"/>
      <c r="CBF4" s="106"/>
      <c r="CBG4" s="106"/>
      <c r="CBH4" s="106"/>
      <c r="CBI4" s="106"/>
      <c r="CBJ4" s="106"/>
      <c r="CBK4" s="106"/>
      <c r="CBL4" s="106"/>
      <c r="CBM4" s="106"/>
      <c r="CBN4" s="106"/>
      <c r="CBO4" s="106"/>
      <c r="CBP4" s="106"/>
      <c r="CBQ4" s="106"/>
      <c r="CBR4" s="106"/>
      <c r="CBS4" s="106"/>
      <c r="CBT4" s="106"/>
      <c r="CBU4" s="106"/>
      <c r="CBV4" s="106"/>
      <c r="CBW4" s="106"/>
      <c r="CBX4" s="106"/>
      <c r="CBY4" s="106"/>
      <c r="CBZ4" s="106"/>
      <c r="CCA4" s="106"/>
      <c r="CCB4" s="106"/>
      <c r="CCC4" s="106"/>
      <c r="CCD4" s="106"/>
      <c r="CCE4" s="106"/>
      <c r="CCF4" s="106"/>
      <c r="CCG4" s="106"/>
      <c r="CCH4" s="106"/>
      <c r="CCI4" s="106"/>
      <c r="CCJ4" s="106"/>
      <c r="CCK4" s="106"/>
      <c r="CCL4" s="106"/>
      <c r="CCM4" s="106"/>
      <c r="CCN4" s="106"/>
      <c r="CCO4" s="106"/>
      <c r="CCP4" s="106"/>
      <c r="CCQ4" s="106"/>
      <c r="CCR4" s="106"/>
      <c r="CCS4" s="106"/>
      <c r="CCT4" s="106"/>
      <c r="CCU4" s="106"/>
      <c r="CCV4" s="106"/>
      <c r="CCW4" s="106"/>
      <c r="CCX4" s="106"/>
      <c r="CCY4" s="106"/>
      <c r="CCZ4" s="106"/>
      <c r="CDA4" s="106"/>
      <c r="CDB4" s="106"/>
      <c r="CDC4" s="106"/>
      <c r="CDD4" s="106"/>
      <c r="CDE4" s="106"/>
      <c r="CDF4" s="106"/>
      <c r="CDG4" s="106"/>
      <c r="CDH4" s="106"/>
      <c r="CDI4" s="106"/>
      <c r="CDJ4" s="106"/>
      <c r="CDK4" s="106"/>
      <c r="CDL4" s="106"/>
      <c r="CDM4" s="106"/>
      <c r="CDN4" s="106"/>
      <c r="CDO4" s="106"/>
      <c r="CDP4" s="106"/>
      <c r="CDQ4" s="106"/>
      <c r="CDR4" s="106"/>
      <c r="CDS4" s="106"/>
      <c r="CDT4" s="106"/>
      <c r="CDU4" s="106"/>
      <c r="CDV4" s="106"/>
      <c r="CDW4" s="106"/>
      <c r="CDX4" s="106"/>
      <c r="CDY4" s="106"/>
      <c r="CDZ4" s="106"/>
      <c r="CEA4" s="106"/>
      <c r="CEB4" s="106"/>
      <c r="CEC4" s="106"/>
      <c r="CED4" s="106"/>
      <c r="CEE4" s="106"/>
      <c r="CEF4" s="106"/>
      <c r="CEG4" s="106"/>
      <c r="CEH4" s="106"/>
      <c r="CEI4" s="106"/>
      <c r="CEJ4" s="106"/>
      <c r="CEK4" s="106"/>
      <c r="CEL4" s="106"/>
      <c r="CEM4" s="106"/>
      <c r="CEN4" s="106"/>
      <c r="CEO4" s="106"/>
      <c r="CEP4" s="106"/>
      <c r="CEQ4" s="106"/>
      <c r="CER4" s="106"/>
      <c r="CES4" s="106"/>
      <c r="CET4" s="106"/>
      <c r="CEU4" s="106"/>
      <c r="CEV4" s="106"/>
      <c r="CEW4" s="106"/>
      <c r="CEX4" s="106"/>
      <c r="CEY4" s="106"/>
      <c r="CEZ4" s="106"/>
      <c r="CFA4" s="106"/>
      <c r="CFB4" s="106"/>
      <c r="CFC4" s="106"/>
      <c r="CFD4" s="106"/>
      <c r="CFE4" s="106"/>
      <c r="CFF4" s="106"/>
      <c r="CFG4" s="106"/>
      <c r="CFH4" s="106"/>
      <c r="CFI4" s="106"/>
      <c r="CFJ4" s="106"/>
      <c r="CFK4" s="106"/>
      <c r="CFL4" s="106"/>
      <c r="CFM4" s="106"/>
      <c r="CFN4" s="106"/>
      <c r="CFO4" s="106"/>
      <c r="CFP4" s="106"/>
      <c r="CFQ4" s="106"/>
      <c r="CFR4" s="106"/>
      <c r="CFS4" s="106"/>
      <c r="CFT4" s="106"/>
      <c r="CFU4" s="106"/>
      <c r="CFV4" s="106"/>
      <c r="CFW4" s="106"/>
      <c r="CFX4" s="106"/>
      <c r="CFY4" s="106"/>
      <c r="CFZ4" s="106"/>
      <c r="CGA4" s="106"/>
      <c r="CGB4" s="106"/>
      <c r="CGC4" s="106"/>
      <c r="CGD4" s="106"/>
      <c r="CGE4" s="106"/>
      <c r="CGF4" s="106"/>
      <c r="CGG4" s="106"/>
      <c r="CGH4" s="106"/>
      <c r="CGI4" s="106"/>
      <c r="CGJ4" s="106"/>
      <c r="CGK4" s="106"/>
      <c r="CGL4" s="106"/>
      <c r="CGM4" s="106"/>
      <c r="CGN4" s="106"/>
      <c r="CGO4" s="106"/>
      <c r="CGP4" s="106"/>
      <c r="CGQ4" s="106"/>
      <c r="CGR4" s="106"/>
      <c r="CGS4" s="106"/>
      <c r="CGT4" s="106"/>
      <c r="CGU4" s="106"/>
      <c r="CGV4" s="106"/>
      <c r="CGW4" s="106"/>
      <c r="CGX4" s="106"/>
      <c r="CGY4" s="106"/>
      <c r="CGZ4" s="106"/>
      <c r="CHA4" s="106"/>
      <c r="CHB4" s="106"/>
      <c r="CHC4" s="106"/>
      <c r="CHD4" s="106"/>
      <c r="CHE4" s="106"/>
      <c r="CHF4" s="106"/>
      <c r="CHG4" s="106"/>
      <c r="CHH4" s="106"/>
      <c r="CHI4" s="106"/>
      <c r="CHJ4" s="106"/>
      <c r="CHK4" s="106"/>
      <c r="CHL4" s="106"/>
      <c r="CHM4" s="106"/>
      <c r="CHN4" s="106"/>
      <c r="CHO4" s="106"/>
      <c r="CHP4" s="106"/>
      <c r="CHQ4" s="106"/>
      <c r="CHR4" s="106"/>
      <c r="CHS4" s="106"/>
      <c r="CHT4" s="106"/>
      <c r="CHU4" s="106"/>
      <c r="CHV4" s="106"/>
      <c r="CHW4" s="106"/>
      <c r="CHX4" s="106"/>
      <c r="CHY4" s="106"/>
      <c r="CHZ4" s="106"/>
      <c r="CIA4" s="106"/>
      <c r="CIB4" s="106"/>
      <c r="CIC4" s="106"/>
      <c r="CID4" s="106"/>
      <c r="CIE4" s="106"/>
      <c r="CIF4" s="106"/>
      <c r="CIG4" s="106"/>
      <c r="CIH4" s="106"/>
      <c r="CII4" s="106"/>
      <c r="CIJ4" s="106"/>
      <c r="CIK4" s="106"/>
      <c r="CIL4" s="106"/>
      <c r="CIM4" s="106"/>
      <c r="CIN4" s="106"/>
      <c r="CIO4" s="106"/>
      <c r="CIP4" s="106"/>
      <c r="CIQ4" s="106"/>
      <c r="CIR4" s="106"/>
      <c r="CIS4" s="106"/>
      <c r="CIT4" s="106"/>
      <c r="CIU4" s="106"/>
      <c r="CIV4" s="106"/>
      <c r="CIW4" s="106"/>
      <c r="CIX4" s="106"/>
      <c r="CIY4" s="106"/>
      <c r="CIZ4" s="106"/>
      <c r="CJA4" s="106"/>
      <c r="CJB4" s="106"/>
      <c r="CJC4" s="106"/>
      <c r="CJD4" s="106"/>
      <c r="CJE4" s="106"/>
      <c r="CJF4" s="106"/>
      <c r="CJG4" s="106"/>
      <c r="CJH4" s="106"/>
      <c r="CJI4" s="106"/>
      <c r="CJJ4" s="106"/>
      <c r="CJK4" s="106"/>
      <c r="CJL4" s="106"/>
      <c r="CJM4" s="106"/>
      <c r="CJN4" s="106"/>
      <c r="CJO4" s="106"/>
      <c r="CJP4" s="106"/>
      <c r="CJQ4" s="106"/>
      <c r="CJR4" s="106"/>
      <c r="CJS4" s="106"/>
      <c r="CJT4" s="106"/>
      <c r="CJU4" s="106"/>
      <c r="CJV4" s="106"/>
      <c r="CJW4" s="106"/>
      <c r="CJX4" s="106"/>
      <c r="CJY4" s="106"/>
      <c r="CJZ4" s="106"/>
      <c r="CKA4" s="106"/>
      <c r="CKB4" s="106"/>
      <c r="CKC4" s="106"/>
      <c r="CKD4" s="106"/>
      <c r="CKE4" s="106"/>
      <c r="CKF4" s="106"/>
      <c r="CKG4" s="106"/>
      <c r="CKH4" s="106"/>
      <c r="CKI4" s="106"/>
      <c r="CKJ4" s="106"/>
      <c r="CKK4" s="106"/>
      <c r="CKL4" s="106"/>
      <c r="CKM4" s="106"/>
      <c r="CKN4" s="106"/>
      <c r="CKO4" s="106"/>
      <c r="CKP4" s="106"/>
      <c r="CKQ4" s="106"/>
      <c r="CKR4" s="106"/>
      <c r="CKS4" s="106"/>
      <c r="CKT4" s="106"/>
      <c r="CKU4" s="106"/>
      <c r="CKV4" s="106"/>
      <c r="CKW4" s="106"/>
      <c r="CKX4" s="106"/>
      <c r="CKY4" s="106"/>
      <c r="CKZ4" s="106"/>
      <c r="CLA4" s="106"/>
      <c r="CLB4" s="106"/>
      <c r="CLC4" s="106"/>
      <c r="CLD4" s="106"/>
      <c r="CLE4" s="106"/>
      <c r="CLF4" s="106"/>
      <c r="CLG4" s="106"/>
      <c r="CLH4" s="106"/>
      <c r="CLI4" s="106"/>
      <c r="CLJ4" s="106"/>
      <c r="CLK4" s="106"/>
      <c r="CLL4" s="106"/>
      <c r="CLM4" s="106"/>
      <c r="CLN4" s="106"/>
      <c r="CLO4" s="106"/>
      <c r="CLP4" s="106"/>
      <c r="CLQ4" s="106"/>
      <c r="CLR4" s="106"/>
      <c r="CLS4" s="106"/>
      <c r="CLT4" s="106"/>
      <c r="CLU4" s="106"/>
      <c r="CLV4" s="106"/>
      <c r="CLW4" s="106"/>
      <c r="CLX4" s="106"/>
      <c r="CLY4" s="106"/>
      <c r="CLZ4" s="106"/>
      <c r="CMA4" s="106"/>
      <c r="CMB4" s="106"/>
      <c r="CMC4" s="106"/>
      <c r="CMD4" s="106"/>
      <c r="CME4" s="106"/>
      <c r="CMF4" s="106"/>
      <c r="CMG4" s="106"/>
      <c r="CMH4" s="106"/>
      <c r="CMI4" s="106"/>
      <c r="CMJ4" s="106"/>
      <c r="CMK4" s="106"/>
      <c r="CML4" s="106"/>
      <c r="CMM4" s="106"/>
      <c r="CMN4" s="106"/>
      <c r="CMO4" s="106"/>
      <c r="CMP4" s="106"/>
      <c r="CMQ4" s="106"/>
      <c r="CMR4" s="106"/>
      <c r="CMS4" s="106"/>
      <c r="CMT4" s="106"/>
      <c r="CMU4" s="106"/>
      <c r="CMV4" s="106"/>
      <c r="CMW4" s="106"/>
      <c r="CMX4" s="106"/>
      <c r="CMY4" s="106"/>
      <c r="CMZ4" s="106"/>
      <c r="CNA4" s="106"/>
      <c r="CNB4" s="106"/>
      <c r="CNC4" s="106"/>
      <c r="CND4" s="106"/>
      <c r="CNE4" s="106"/>
      <c r="CNF4" s="106"/>
      <c r="CNG4" s="106"/>
      <c r="CNH4" s="106"/>
      <c r="CNI4" s="106"/>
      <c r="CNJ4" s="106"/>
      <c r="CNK4" s="106"/>
      <c r="CNL4" s="106"/>
      <c r="CNM4" s="106"/>
      <c r="CNN4" s="106"/>
      <c r="CNO4" s="106"/>
      <c r="CNP4" s="106"/>
      <c r="CNQ4" s="106"/>
      <c r="CNR4" s="106"/>
      <c r="CNS4" s="106"/>
      <c r="CNT4" s="106"/>
      <c r="CNU4" s="106"/>
      <c r="CNV4" s="106"/>
      <c r="CNW4" s="106"/>
      <c r="CNX4" s="106"/>
      <c r="CNY4" s="106"/>
      <c r="CNZ4" s="106"/>
      <c r="COA4" s="106"/>
      <c r="COB4" s="106"/>
      <c r="COC4" s="106"/>
      <c r="COD4" s="106"/>
      <c r="COE4" s="106"/>
      <c r="COF4" s="106"/>
      <c r="COG4" s="106"/>
      <c r="COH4" s="106"/>
      <c r="COI4" s="106"/>
      <c r="COJ4" s="106"/>
      <c r="COK4" s="106"/>
      <c r="COL4" s="106"/>
      <c r="COM4" s="106"/>
      <c r="CON4" s="106"/>
      <c r="COO4" s="106"/>
      <c r="COP4" s="106"/>
      <c r="COQ4" s="106"/>
      <c r="COR4" s="106"/>
      <c r="COS4" s="106"/>
      <c r="COT4" s="106"/>
      <c r="COU4" s="106"/>
      <c r="COV4" s="106"/>
      <c r="COW4" s="106"/>
      <c r="COX4" s="106"/>
      <c r="COY4" s="106"/>
      <c r="COZ4" s="106"/>
      <c r="CPA4" s="106"/>
      <c r="CPB4" s="106"/>
      <c r="CPC4" s="106"/>
      <c r="CPD4" s="106"/>
      <c r="CPE4" s="106"/>
      <c r="CPF4" s="106"/>
      <c r="CPG4" s="106"/>
      <c r="CPH4" s="106"/>
      <c r="CPI4" s="106"/>
      <c r="CPJ4" s="106"/>
      <c r="CPK4" s="106"/>
      <c r="CPL4" s="106"/>
      <c r="CPM4" s="106"/>
      <c r="CPN4" s="106"/>
      <c r="CPO4" s="106"/>
      <c r="CPP4" s="106"/>
      <c r="CPQ4" s="106"/>
      <c r="CPR4" s="106"/>
      <c r="CPS4" s="106"/>
      <c r="CPT4" s="106"/>
      <c r="CPU4" s="106"/>
      <c r="CPV4" s="106"/>
      <c r="CPW4" s="106"/>
      <c r="CPX4" s="106"/>
      <c r="CPY4" s="106"/>
      <c r="CPZ4" s="106"/>
      <c r="CQA4" s="106"/>
      <c r="CQB4" s="106"/>
      <c r="CQC4" s="106"/>
      <c r="CQD4" s="106"/>
      <c r="CQE4" s="106"/>
      <c r="CQF4" s="106"/>
      <c r="CQG4" s="106"/>
      <c r="CQH4" s="106"/>
      <c r="CQI4" s="106"/>
      <c r="CQJ4" s="106"/>
      <c r="CQK4" s="106"/>
      <c r="CQL4" s="106"/>
      <c r="CQM4" s="106"/>
      <c r="CQN4" s="106"/>
      <c r="CQO4" s="106"/>
      <c r="CQP4" s="106"/>
      <c r="CQQ4" s="106"/>
      <c r="CQR4" s="106"/>
      <c r="CQS4" s="106"/>
      <c r="CQT4" s="106"/>
      <c r="CQU4" s="106"/>
      <c r="CQV4" s="106"/>
      <c r="CQW4" s="106"/>
      <c r="CQX4" s="106"/>
      <c r="CQY4" s="106"/>
      <c r="CQZ4" s="106"/>
      <c r="CRA4" s="106"/>
      <c r="CRB4" s="106"/>
      <c r="CRC4" s="106"/>
      <c r="CRD4" s="106"/>
      <c r="CRE4" s="106"/>
      <c r="CRF4" s="106"/>
      <c r="CRG4" s="106"/>
      <c r="CRH4" s="106"/>
      <c r="CRI4" s="106"/>
      <c r="CRJ4" s="106"/>
      <c r="CRK4" s="106"/>
      <c r="CRL4" s="106"/>
      <c r="CRM4" s="106"/>
      <c r="CRN4" s="106"/>
      <c r="CRO4" s="106"/>
      <c r="CRP4" s="106"/>
      <c r="CRQ4" s="106"/>
      <c r="CRR4" s="106"/>
      <c r="CRS4" s="106"/>
      <c r="CRT4" s="106"/>
      <c r="CRU4" s="106"/>
      <c r="CRV4" s="106"/>
      <c r="CRW4" s="106"/>
      <c r="CRX4" s="106"/>
      <c r="CRY4" s="106"/>
      <c r="CRZ4" s="106"/>
      <c r="CSA4" s="106"/>
      <c r="CSB4" s="106"/>
      <c r="CSC4" s="106"/>
      <c r="CSD4" s="106"/>
      <c r="CSE4" s="106"/>
      <c r="CSF4" s="106"/>
      <c r="CSG4" s="106"/>
      <c r="CSH4" s="106"/>
      <c r="CSI4" s="106"/>
      <c r="CSJ4" s="106"/>
      <c r="CSK4" s="106"/>
      <c r="CSL4" s="106"/>
      <c r="CSM4" s="106"/>
      <c r="CSN4" s="106"/>
      <c r="CSO4" s="106"/>
      <c r="CSP4" s="106"/>
      <c r="CSQ4" s="106"/>
      <c r="CSR4" s="106"/>
      <c r="CSS4" s="106"/>
      <c r="CST4" s="106"/>
      <c r="CSU4" s="106"/>
      <c r="CSV4" s="106"/>
      <c r="CSW4" s="106"/>
      <c r="CSX4" s="106"/>
      <c r="CSY4" s="106"/>
      <c r="CSZ4" s="106"/>
      <c r="CTA4" s="106"/>
      <c r="CTB4" s="106"/>
      <c r="CTC4" s="106"/>
      <c r="CTD4" s="106"/>
      <c r="CTE4" s="106"/>
      <c r="CTF4" s="106"/>
      <c r="CTG4" s="106"/>
      <c r="CTH4" s="106"/>
      <c r="CTI4" s="106"/>
      <c r="CTJ4" s="106"/>
      <c r="CTK4" s="106"/>
      <c r="CTL4" s="106"/>
      <c r="CTM4" s="106"/>
      <c r="CTN4" s="106"/>
      <c r="CTO4" s="106"/>
      <c r="CTP4" s="106"/>
      <c r="CTQ4" s="106"/>
      <c r="CTR4" s="106"/>
      <c r="CTS4" s="106"/>
      <c r="CTT4" s="106"/>
      <c r="CTU4" s="106"/>
      <c r="CTV4" s="106"/>
      <c r="CTW4" s="106"/>
      <c r="CTX4" s="106"/>
      <c r="CTY4" s="106"/>
      <c r="CTZ4" s="106"/>
      <c r="CUA4" s="106"/>
      <c r="CUB4" s="106"/>
      <c r="CUC4" s="106"/>
      <c r="CUD4" s="106"/>
      <c r="CUE4" s="106"/>
      <c r="CUF4" s="106"/>
      <c r="CUG4" s="106"/>
      <c r="CUH4" s="106"/>
      <c r="CUI4" s="106"/>
      <c r="CUJ4" s="106"/>
      <c r="CUK4" s="106"/>
      <c r="CUL4" s="106"/>
      <c r="CUM4" s="106"/>
      <c r="CUN4" s="106"/>
      <c r="CUO4" s="106"/>
      <c r="CUP4" s="106"/>
      <c r="CUQ4" s="106"/>
      <c r="CUR4" s="106"/>
      <c r="CUS4" s="106"/>
      <c r="CUT4" s="106"/>
      <c r="CUU4" s="106"/>
      <c r="CUV4" s="106"/>
      <c r="CUW4" s="106"/>
      <c r="CUX4" s="106"/>
      <c r="CUY4" s="106"/>
      <c r="CUZ4" s="106"/>
      <c r="CVA4" s="106"/>
      <c r="CVB4" s="106"/>
      <c r="CVC4" s="106"/>
      <c r="CVD4" s="106"/>
      <c r="CVE4" s="106"/>
      <c r="CVF4" s="106"/>
      <c r="CVG4" s="106"/>
      <c r="CVH4" s="106"/>
      <c r="CVI4" s="106"/>
      <c r="CVJ4" s="106"/>
      <c r="CVK4" s="106"/>
      <c r="CVL4" s="106"/>
      <c r="CVM4" s="106"/>
      <c r="CVN4" s="106"/>
      <c r="CVO4" s="106"/>
      <c r="CVP4" s="106"/>
      <c r="CVQ4" s="106"/>
      <c r="CVR4" s="106"/>
      <c r="CVS4" s="106"/>
      <c r="CVT4" s="106"/>
      <c r="CVU4" s="106"/>
      <c r="CVV4" s="106"/>
      <c r="CVW4" s="106"/>
      <c r="CVX4" s="106"/>
      <c r="CVY4" s="106"/>
      <c r="CVZ4" s="106"/>
      <c r="CWA4" s="106"/>
      <c r="CWB4" s="106"/>
      <c r="CWC4" s="106"/>
      <c r="CWD4" s="106"/>
      <c r="CWE4" s="106"/>
      <c r="CWF4" s="106"/>
      <c r="CWG4" s="106"/>
      <c r="CWH4" s="106"/>
      <c r="CWI4" s="106"/>
      <c r="CWJ4" s="106"/>
      <c r="CWK4" s="106"/>
      <c r="CWL4" s="106"/>
      <c r="CWM4" s="106"/>
      <c r="CWN4" s="106"/>
      <c r="CWO4" s="106"/>
      <c r="CWP4" s="106"/>
      <c r="CWQ4" s="106"/>
      <c r="CWR4" s="106"/>
      <c r="CWS4" s="106"/>
      <c r="CWT4" s="106"/>
      <c r="CWU4" s="106"/>
      <c r="CWV4" s="106"/>
      <c r="CWW4" s="106"/>
      <c r="CWX4" s="106"/>
      <c r="CWY4" s="106"/>
      <c r="CWZ4" s="106"/>
      <c r="CXA4" s="106"/>
      <c r="CXB4" s="106"/>
      <c r="CXC4" s="106"/>
      <c r="CXD4" s="106"/>
      <c r="CXE4" s="106"/>
      <c r="CXF4" s="106"/>
      <c r="CXG4" s="106"/>
      <c r="CXH4" s="106"/>
      <c r="CXI4" s="106"/>
      <c r="CXJ4" s="106"/>
      <c r="CXK4" s="106"/>
      <c r="CXL4" s="106"/>
      <c r="CXM4" s="106"/>
      <c r="CXN4" s="106"/>
      <c r="CXO4" s="106"/>
      <c r="CXP4" s="106"/>
      <c r="CXQ4" s="106"/>
      <c r="CXR4" s="106"/>
      <c r="CXS4" s="106"/>
      <c r="CXT4" s="106"/>
      <c r="CXU4" s="106"/>
      <c r="CXV4" s="106"/>
      <c r="CXW4" s="106"/>
      <c r="CXX4" s="106"/>
      <c r="CXY4" s="106"/>
      <c r="CXZ4" s="106"/>
      <c r="CYA4" s="106"/>
      <c r="CYB4" s="106"/>
      <c r="CYC4" s="106"/>
      <c r="CYD4" s="106"/>
      <c r="CYE4" s="106"/>
      <c r="CYF4" s="106"/>
      <c r="CYG4" s="106"/>
      <c r="CYH4" s="106"/>
      <c r="CYI4" s="106"/>
      <c r="CYJ4" s="106"/>
      <c r="CYK4" s="106"/>
      <c r="CYL4" s="106"/>
      <c r="CYM4" s="106"/>
      <c r="CYN4" s="106"/>
      <c r="CYO4" s="106"/>
      <c r="CYP4" s="106"/>
      <c r="CYQ4" s="106"/>
      <c r="CYR4" s="106"/>
      <c r="CYS4" s="106"/>
      <c r="CYT4" s="106"/>
      <c r="CYU4" s="106"/>
      <c r="CYV4" s="106"/>
      <c r="CYW4" s="106"/>
      <c r="CYX4" s="106"/>
      <c r="CYY4" s="106"/>
      <c r="CYZ4" s="106"/>
      <c r="CZA4" s="106"/>
      <c r="CZB4" s="106"/>
      <c r="CZC4" s="106"/>
      <c r="CZD4" s="106"/>
      <c r="CZE4" s="106"/>
      <c r="CZF4" s="106"/>
      <c r="CZG4" s="106"/>
      <c r="CZH4" s="106"/>
      <c r="CZI4" s="106"/>
      <c r="CZJ4" s="106"/>
      <c r="CZK4" s="106"/>
      <c r="CZL4" s="106"/>
      <c r="CZM4" s="106"/>
      <c r="CZN4" s="106"/>
      <c r="CZO4" s="106"/>
      <c r="CZP4" s="106"/>
      <c r="CZQ4" s="106"/>
      <c r="CZR4" s="106"/>
      <c r="CZS4" s="106"/>
      <c r="CZT4" s="106"/>
      <c r="CZU4" s="106"/>
      <c r="CZV4" s="106"/>
      <c r="CZW4" s="106"/>
      <c r="CZX4" s="106"/>
      <c r="CZY4" s="106"/>
      <c r="CZZ4" s="106"/>
      <c r="DAA4" s="106"/>
      <c r="DAB4" s="106"/>
      <c r="DAC4" s="106"/>
      <c r="DAD4" s="106"/>
      <c r="DAE4" s="106"/>
      <c r="DAF4" s="106"/>
      <c r="DAG4" s="106"/>
      <c r="DAH4" s="106"/>
      <c r="DAI4" s="106"/>
      <c r="DAJ4" s="106"/>
      <c r="DAK4" s="106"/>
      <c r="DAL4" s="106"/>
      <c r="DAM4" s="106"/>
      <c r="DAN4" s="106"/>
      <c r="DAO4" s="106"/>
      <c r="DAP4" s="106"/>
      <c r="DAQ4" s="106"/>
      <c r="DAR4" s="106"/>
      <c r="DAS4" s="106"/>
      <c r="DAT4" s="106"/>
      <c r="DAU4" s="106"/>
      <c r="DAV4" s="106"/>
      <c r="DAW4" s="106"/>
      <c r="DAX4" s="106"/>
      <c r="DAY4" s="106"/>
      <c r="DAZ4" s="106"/>
      <c r="DBA4" s="106"/>
      <c r="DBB4" s="106"/>
      <c r="DBC4" s="106"/>
      <c r="DBD4" s="106"/>
      <c r="DBE4" s="106"/>
      <c r="DBF4" s="106"/>
      <c r="DBG4" s="106"/>
      <c r="DBH4" s="106"/>
      <c r="DBI4" s="106"/>
      <c r="DBJ4" s="106"/>
      <c r="DBK4" s="106"/>
      <c r="DBL4" s="106"/>
      <c r="DBM4" s="106"/>
      <c r="DBN4" s="106"/>
      <c r="DBO4" s="106"/>
      <c r="DBP4" s="106"/>
      <c r="DBQ4" s="106"/>
      <c r="DBR4" s="106"/>
      <c r="DBS4" s="106"/>
      <c r="DBT4" s="106"/>
      <c r="DBU4" s="106"/>
      <c r="DBV4" s="106"/>
      <c r="DBW4" s="106"/>
      <c r="DBX4" s="106"/>
      <c r="DBY4" s="106"/>
      <c r="DBZ4" s="106"/>
      <c r="DCA4" s="106"/>
      <c r="DCB4" s="106"/>
      <c r="DCC4" s="106"/>
      <c r="DCD4" s="106"/>
      <c r="DCE4" s="106"/>
      <c r="DCF4" s="106"/>
      <c r="DCG4" s="106"/>
      <c r="DCH4" s="106"/>
      <c r="DCI4" s="106"/>
      <c r="DCJ4" s="106"/>
      <c r="DCK4" s="106"/>
      <c r="DCL4" s="106"/>
      <c r="DCM4" s="106"/>
      <c r="DCN4" s="106"/>
      <c r="DCO4" s="106"/>
      <c r="DCP4" s="106"/>
      <c r="DCQ4" s="106"/>
      <c r="DCR4" s="106"/>
      <c r="DCS4" s="106"/>
      <c r="DCT4" s="106"/>
      <c r="DCU4" s="106"/>
      <c r="DCV4" s="106"/>
      <c r="DCW4" s="106"/>
      <c r="DCX4" s="106"/>
      <c r="DCY4" s="106"/>
      <c r="DCZ4" s="106"/>
      <c r="DDA4" s="106"/>
      <c r="DDB4" s="106"/>
      <c r="DDC4" s="106"/>
      <c r="DDD4" s="106"/>
      <c r="DDE4" s="106"/>
      <c r="DDF4" s="106"/>
      <c r="DDG4" s="106"/>
      <c r="DDH4" s="106"/>
      <c r="DDI4" s="106"/>
      <c r="DDJ4" s="106"/>
      <c r="DDK4" s="106"/>
      <c r="DDL4" s="106"/>
      <c r="DDM4" s="106"/>
      <c r="DDN4" s="106"/>
      <c r="DDO4" s="106"/>
      <c r="DDP4" s="106"/>
      <c r="DDQ4" s="106"/>
      <c r="DDR4" s="106"/>
      <c r="DDS4" s="106"/>
      <c r="DDT4" s="106"/>
      <c r="DDU4" s="106"/>
      <c r="DDV4" s="106"/>
      <c r="DDW4" s="106"/>
      <c r="DDX4" s="106"/>
      <c r="DDY4" s="106"/>
      <c r="DDZ4" s="106"/>
      <c r="DEA4" s="106"/>
      <c r="DEB4" s="106"/>
      <c r="DEC4" s="106"/>
      <c r="DED4" s="106"/>
      <c r="DEE4" s="106"/>
      <c r="DEF4" s="106"/>
      <c r="DEG4" s="106"/>
      <c r="DEH4" s="106"/>
      <c r="DEI4" s="106"/>
      <c r="DEJ4" s="106"/>
      <c r="DEK4" s="106"/>
      <c r="DEL4" s="106"/>
      <c r="DEM4" s="106"/>
      <c r="DEN4" s="106"/>
      <c r="DEO4" s="106"/>
      <c r="DEP4" s="106"/>
      <c r="DEQ4" s="106"/>
      <c r="DER4" s="106"/>
      <c r="DES4" s="106"/>
      <c r="DET4" s="106"/>
      <c r="DEU4" s="106"/>
      <c r="DEV4" s="106"/>
      <c r="DEW4" s="106"/>
      <c r="DEX4" s="106"/>
      <c r="DEY4" s="106"/>
      <c r="DEZ4" s="106"/>
      <c r="DFA4" s="106"/>
      <c r="DFB4" s="106"/>
      <c r="DFC4" s="106"/>
      <c r="DFD4" s="106"/>
      <c r="DFE4" s="106"/>
      <c r="DFF4" s="106"/>
      <c r="DFG4" s="106"/>
      <c r="DFH4" s="106"/>
      <c r="DFI4" s="106"/>
      <c r="DFJ4" s="106"/>
      <c r="DFK4" s="106"/>
      <c r="DFL4" s="106"/>
      <c r="DFM4" s="106"/>
      <c r="DFN4" s="106"/>
      <c r="DFO4" s="106"/>
      <c r="DFP4" s="106"/>
      <c r="DFQ4" s="106"/>
      <c r="DFR4" s="106"/>
      <c r="DFS4" s="106"/>
      <c r="DFT4" s="106"/>
      <c r="DFU4" s="106"/>
      <c r="DFV4" s="106"/>
      <c r="DFW4" s="106"/>
      <c r="DFX4" s="106"/>
      <c r="DFY4" s="106"/>
      <c r="DFZ4" s="106"/>
      <c r="DGA4" s="106"/>
      <c r="DGB4" s="106"/>
      <c r="DGC4" s="106"/>
      <c r="DGD4" s="106"/>
      <c r="DGE4" s="106"/>
      <c r="DGF4" s="106"/>
      <c r="DGG4" s="106"/>
      <c r="DGH4" s="106"/>
      <c r="DGI4" s="106"/>
      <c r="DGJ4" s="106"/>
      <c r="DGK4" s="106"/>
      <c r="DGL4" s="106"/>
      <c r="DGM4" s="106"/>
      <c r="DGN4" s="106"/>
      <c r="DGO4" s="106"/>
      <c r="DGP4" s="106"/>
      <c r="DGQ4" s="106"/>
      <c r="DGR4" s="106"/>
      <c r="DGS4" s="106"/>
      <c r="DGT4" s="106"/>
      <c r="DGU4" s="106"/>
      <c r="DGV4" s="106"/>
      <c r="DGW4" s="106"/>
      <c r="DGX4" s="106"/>
      <c r="DGY4" s="106"/>
      <c r="DGZ4" s="106"/>
      <c r="DHA4" s="106"/>
      <c r="DHB4" s="106"/>
      <c r="DHC4" s="106"/>
      <c r="DHD4" s="106"/>
      <c r="DHE4" s="106"/>
      <c r="DHF4" s="106"/>
      <c r="DHG4" s="106"/>
      <c r="DHH4" s="106"/>
      <c r="DHI4" s="106"/>
      <c r="DHJ4" s="106"/>
      <c r="DHK4" s="106"/>
      <c r="DHL4" s="106"/>
      <c r="DHM4" s="106"/>
      <c r="DHN4" s="106"/>
      <c r="DHO4" s="106"/>
      <c r="DHP4" s="106"/>
      <c r="DHQ4" s="106"/>
      <c r="DHR4" s="106"/>
      <c r="DHS4" s="106"/>
      <c r="DHT4" s="106"/>
      <c r="DHU4" s="106"/>
      <c r="DHV4" s="106"/>
      <c r="DHW4" s="106"/>
      <c r="DHX4" s="106"/>
      <c r="DHY4" s="106"/>
      <c r="DHZ4" s="106"/>
      <c r="DIA4" s="106"/>
      <c r="DIB4" s="106"/>
      <c r="DIC4" s="106"/>
      <c r="DID4" s="106"/>
      <c r="DIE4" s="106"/>
      <c r="DIF4" s="106"/>
      <c r="DIG4" s="106"/>
      <c r="DIH4" s="106"/>
      <c r="DII4" s="106"/>
      <c r="DIJ4" s="106"/>
      <c r="DIK4" s="106"/>
      <c r="DIL4" s="106"/>
      <c r="DIM4" s="106"/>
      <c r="DIN4" s="106"/>
      <c r="DIO4" s="106"/>
      <c r="DIP4" s="106"/>
      <c r="DIQ4" s="106"/>
      <c r="DIR4" s="106"/>
      <c r="DIS4" s="106"/>
      <c r="DIT4" s="106"/>
      <c r="DIU4" s="106"/>
      <c r="DIV4" s="106"/>
      <c r="DIW4" s="106"/>
      <c r="DIX4" s="106"/>
      <c r="DIY4" s="106"/>
      <c r="DIZ4" s="106"/>
      <c r="DJA4" s="106"/>
      <c r="DJB4" s="106"/>
      <c r="DJC4" s="106"/>
      <c r="DJD4" s="106"/>
      <c r="DJE4" s="106"/>
      <c r="DJF4" s="106"/>
      <c r="DJG4" s="106"/>
      <c r="DJH4" s="106"/>
      <c r="DJI4" s="106"/>
      <c r="DJJ4" s="106"/>
      <c r="DJK4" s="106"/>
      <c r="DJL4" s="106"/>
      <c r="DJM4" s="106"/>
      <c r="DJN4" s="106"/>
      <c r="DJO4" s="106"/>
      <c r="DJP4" s="106"/>
      <c r="DJQ4" s="106"/>
      <c r="DJR4" s="106"/>
      <c r="DJS4" s="106"/>
      <c r="DJT4" s="106"/>
      <c r="DJU4" s="106"/>
      <c r="DJV4" s="106"/>
      <c r="DJW4" s="106"/>
      <c r="DJX4" s="106"/>
      <c r="DJY4" s="106"/>
      <c r="DJZ4" s="106"/>
      <c r="DKA4" s="106"/>
      <c r="DKB4" s="106"/>
      <c r="DKC4" s="106"/>
      <c r="DKD4" s="106"/>
      <c r="DKE4" s="106"/>
      <c r="DKF4" s="106"/>
      <c r="DKG4" s="106"/>
      <c r="DKH4" s="106"/>
      <c r="DKI4" s="106"/>
      <c r="DKJ4" s="106"/>
      <c r="DKK4" s="106"/>
      <c r="DKL4" s="106"/>
      <c r="DKM4" s="106"/>
      <c r="DKN4" s="106"/>
      <c r="DKO4" s="106"/>
      <c r="DKP4" s="106"/>
      <c r="DKQ4" s="106"/>
      <c r="DKR4" s="106"/>
      <c r="DKS4" s="106"/>
      <c r="DKT4" s="106"/>
      <c r="DKU4" s="106"/>
      <c r="DKV4" s="106"/>
      <c r="DKW4" s="106"/>
      <c r="DKX4" s="106"/>
      <c r="DKY4" s="106"/>
      <c r="DKZ4" s="106"/>
      <c r="DLA4" s="106"/>
      <c r="DLB4" s="106"/>
      <c r="DLC4" s="106"/>
      <c r="DLD4" s="106"/>
      <c r="DLE4" s="106"/>
      <c r="DLF4" s="106"/>
      <c r="DLG4" s="106"/>
      <c r="DLH4" s="106"/>
      <c r="DLI4" s="106"/>
      <c r="DLJ4" s="106"/>
      <c r="DLK4" s="106"/>
      <c r="DLL4" s="106"/>
      <c r="DLM4" s="106"/>
      <c r="DLN4" s="106"/>
      <c r="DLO4" s="106"/>
      <c r="DLP4" s="106"/>
      <c r="DLQ4" s="106"/>
      <c r="DLR4" s="106"/>
      <c r="DLS4" s="106"/>
      <c r="DLT4" s="106"/>
      <c r="DLU4" s="106"/>
      <c r="DLV4" s="106"/>
      <c r="DLW4" s="106"/>
      <c r="DLX4" s="106"/>
      <c r="DLY4" s="106"/>
      <c r="DLZ4" s="106"/>
      <c r="DMA4" s="106"/>
      <c r="DMB4" s="106"/>
      <c r="DMC4" s="106"/>
      <c r="DMD4" s="106"/>
      <c r="DME4" s="106"/>
      <c r="DMF4" s="106"/>
      <c r="DMG4" s="106"/>
      <c r="DMH4" s="106"/>
      <c r="DMI4" s="106"/>
      <c r="DMJ4" s="106"/>
      <c r="DMK4" s="106"/>
      <c r="DML4" s="106"/>
      <c r="DMM4" s="106"/>
      <c r="DMN4" s="106"/>
      <c r="DMO4" s="106"/>
      <c r="DMP4" s="106"/>
      <c r="DMQ4" s="106"/>
      <c r="DMR4" s="106"/>
      <c r="DMS4" s="106"/>
      <c r="DMT4" s="106"/>
      <c r="DMU4" s="106"/>
      <c r="DMV4" s="106"/>
      <c r="DMW4" s="106"/>
      <c r="DMX4" s="106"/>
      <c r="DMY4" s="106"/>
      <c r="DMZ4" s="106"/>
      <c r="DNA4" s="106"/>
      <c r="DNB4" s="106"/>
      <c r="DNC4" s="106"/>
      <c r="DND4" s="106"/>
      <c r="DNE4" s="106"/>
      <c r="DNF4" s="106"/>
      <c r="DNG4" s="106"/>
      <c r="DNH4" s="106"/>
      <c r="DNI4" s="106"/>
      <c r="DNJ4" s="106"/>
      <c r="DNK4" s="106"/>
      <c r="DNL4" s="106"/>
      <c r="DNM4" s="106"/>
      <c r="DNN4" s="106"/>
      <c r="DNO4" s="106"/>
      <c r="DNP4" s="106"/>
      <c r="DNQ4" s="106"/>
      <c r="DNR4" s="106"/>
      <c r="DNS4" s="106"/>
      <c r="DNT4" s="106"/>
      <c r="DNU4" s="106"/>
      <c r="DNV4" s="106"/>
      <c r="DNW4" s="106"/>
      <c r="DNX4" s="106"/>
      <c r="DNY4" s="106"/>
      <c r="DNZ4" s="106"/>
      <c r="DOA4" s="106"/>
      <c r="DOB4" s="106"/>
      <c r="DOC4" s="106"/>
      <c r="DOD4" s="106"/>
      <c r="DOE4" s="106"/>
      <c r="DOF4" s="106"/>
      <c r="DOG4" s="106"/>
      <c r="DOH4" s="106"/>
      <c r="DOI4" s="106"/>
      <c r="DOJ4" s="106"/>
      <c r="DOK4" s="106"/>
      <c r="DOL4" s="106"/>
      <c r="DOM4" s="106"/>
      <c r="DON4" s="106"/>
      <c r="DOO4" s="106"/>
      <c r="DOP4" s="106"/>
      <c r="DOQ4" s="106"/>
      <c r="DOR4" s="106"/>
      <c r="DOS4" s="106"/>
      <c r="DOT4" s="106"/>
      <c r="DOU4" s="106"/>
      <c r="DOV4" s="106"/>
      <c r="DOW4" s="106"/>
      <c r="DOX4" s="106"/>
      <c r="DOY4" s="106"/>
      <c r="DOZ4" s="106"/>
      <c r="DPA4" s="106"/>
      <c r="DPB4" s="106"/>
      <c r="DPC4" s="106"/>
      <c r="DPD4" s="106"/>
      <c r="DPE4" s="106"/>
      <c r="DPF4" s="106"/>
      <c r="DPG4" s="106"/>
      <c r="DPH4" s="106"/>
      <c r="DPI4" s="106"/>
      <c r="DPJ4" s="106"/>
      <c r="DPK4" s="106"/>
      <c r="DPL4" s="106"/>
      <c r="DPM4" s="106"/>
      <c r="DPN4" s="106"/>
      <c r="DPO4" s="106"/>
      <c r="DPP4" s="106"/>
      <c r="DPQ4" s="106"/>
      <c r="DPR4" s="106"/>
      <c r="DPS4" s="106"/>
      <c r="DPT4" s="106"/>
      <c r="DPU4" s="106"/>
      <c r="DPV4" s="106"/>
      <c r="DPW4" s="106"/>
      <c r="DPX4" s="106"/>
      <c r="DPY4" s="106"/>
      <c r="DPZ4" s="106"/>
      <c r="DQA4" s="106"/>
      <c r="DQB4" s="106"/>
      <c r="DQC4" s="106"/>
      <c r="DQD4" s="106"/>
      <c r="DQE4" s="106"/>
      <c r="DQF4" s="106"/>
      <c r="DQG4" s="106"/>
      <c r="DQH4" s="106"/>
      <c r="DQI4" s="106"/>
      <c r="DQJ4" s="106"/>
      <c r="DQK4" s="106"/>
      <c r="DQL4" s="106"/>
      <c r="DQM4" s="106"/>
      <c r="DQN4" s="106"/>
      <c r="DQO4" s="106"/>
      <c r="DQP4" s="106"/>
      <c r="DQQ4" s="106"/>
      <c r="DQR4" s="106"/>
      <c r="DQS4" s="106"/>
      <c r="DQT4" s="106"/>
      <c r="DQU4" s="106"/>
      <c r="DQV4" s="106"/>
      <c r="DQW4" s="106"/>
      <c r="DQX4" s="106"/>
      <c r="DQY4" s="106"/>
      <c r="DQZ4" s="106"/>
      <c r="DRA4" s="106"/>
      <c r="DRB4" s="106"/>
      <c r="DRC4" s="106"/>
      <c r="DRD4" s="106"/>
      <c r="DRE4" s="106"/>
      <c r="DRF4" s="106"/>
      <c r="DRG4" s="106"/>
      <c r="DRH4" s="106"/>
      <c r="DRI4" s="106"/>
      <c r="DRJ4" s="106"/>
      <c r="DRK4" s="106"/>
      <c r="DRL4" s="106"/>
      <c r="DRM4" s="106"/>
      <c r="DRN4" s="106"/>
      <c r="DRO4" s="106"/>
      <c r="DRP4" s="106"/>
      <c r="DRQ4" s="106"/>
      <c r="DRR4" s="106"/>
      <c r="DRS4" s="106"/>
      <c r="DRT4" s="106"/>
      <c r="DRU4" s="106"/>
      <c r="DRV4" s="106"/>
      <c r="DRW4" s="106"/>
      <c r="DRX4" s="106"/>
      <c r="DRY4" s="106"/>
      <c r="DRZ4" s="106"/>
      <c r="DSA4" s="106"/>
      <c r="DSB4" s="106"/>
      <c r="DSC4" s="106"/>
      <c r="DSD4" s="106"/>
      <c r="DSE4" s="106"/>
      <c r="DSF4" s="106"/>
      <c r="DSG4" s="106"/>
      <c r="DSH4" s="106"/>
      <c r="DSI4" s="106"/>
      <c r="DSJ4" s="106"/>
      <c r="DSK4" s="106"/>
      <c r="DSL4" s="106"/>
      <c r="DSM4" s="106"/>
      <c r="DSN4" s="106"/>
      <c r="DSO4" s="106"/>
      <c r="DSP4" s="106"/>
      <c r="DSQ4" s="106"/>
      <c r="DSR4" s="106"/>
      <c r="DSS4" s="106"/>
      <c r="DST4" s="106"/>
      <c r="DSU4" s="106"/>
      <c r="DSV4" s="106"/>
      <c r="DSW4" s="106"/>
      <c r="DSX4" s="106"/>
      <c r="DSY4" s="106"/>
      <c r="DSZ4" s="106"/>
      <c r="DTA4" s="106"/>
      <c r="DTB4" s="106"/>
      <c r="DTC4" s="106"/>
      <c r="DTD4" s="106"/>
      <c r="DTE4" s="106"/>
      <c r="DTF4" s="106"/>
      <c r="DTG4" s="106"/>
      <c r="DTH4" s="106"/>
      <c r="DTI4" s="106"/>
      <c r="DTJ4" s="106"/>
      <c r="DTK4" s="106"/>
      <c r="DTL4" s="106"/>
      <c r="DTM4" s="106"/>
      <c r="DTN4" s="106"/>
      <c r="DTO4" s="106"/>
      <c r="DTP4" s="106"/>
      <c r="DTQ4" s="106"/>
      <c r="DTR4" s="106"/>
      <c r="DTS4" s="106"/>
      <c r="DTT4" s="106"/>
      <c r="DTU4" s="106"/>
      <c r="DTV4" s="106"/>
      <c r="DTW4" s="106"/>
      <c r="DTX4" s="106"/>
      <c r="DTY4" s="106"/>
      <c r="DTZ4" s="106"/>
      <c r="DUA4" s="106"/>
      <c r="DUB4" s="106"/>
      <c r="DUC4" s="106"/>
      <c r="DUD4" s="106"/>
      <c r="DUE4" s="106"/>
      <c r="DUF4" s="106"/>
      <c r="DUG4" s="106"/>
      <c r="DUH4" s="106"/>
      <c r="DUI4" s="106"/>
      <c r="DUJ4" s="106"/>
      <c r="DUK4" s="106"/>
      <c r="DUL4" s="106"/>
      <c r="DUM4" s="106"/>
      <c r="DUN4" s="106"/>
      <c r="DUO4" s="106"/>
      <c r="DUP4" s="106"/>
      <c r="DUQ4" s="106"/>
      <c r="DUR4" s="106"/>
      <c r="DUS4" s="106"/>
      <c r="DUT4" s="106"/>
      <c r="DUU4" s="106"/>
      <c r="DUV4" s="106"/>
      <c r="DUW4" s="106"/>
      <c r="DUX4" s="106"/>
      <c r="DUY4" s="106"/>
      <c r="DUZ4" s="106"/>
      <c r="DVA4" s="106"/>
      <c r="DVB4" s="106"/>
      <c r="DVC4" s="106"/>
      <c r="DVD4" s="106"/>
      <c r="DVE4" s="106"/>
      <c r="DVF4" s="106"/>
      <c r="DVG4" s="106"/>
      <c r="DVH4" s="106"/>
      <c r="DVI4" s="106"/>
      <c r="DVJ4" s="106"/>
      <c r="DVK4" s="106"/>
      <c r="DVL4" s="106"/>
      <c r="DVM4" s="106"/>
      <c r="DVN4" s="106"/>
      <c r="DVO4" s="106"/>
      <c r="DVP4" s="106"/>
      <c r="DVQ4" s="106"/>
      <c r="DVR4" s="106"/>
      <c r="DVS4" s="106"/>
      <c r="DVT4" s="106"/>
      <c r="DVU4" s="106"/>
      <c r="DVV4" s="106"/>
      <c r="DVW4" s="106"/>
      <c r="DVX4" s="106"/>
      <c r="DVY4" s="106"/>
      <c r="DVZ4" s="106"/>
      <c r="DWA4" s="106"/>
      <c r="DWB4" s="106"/>
      <c r="DWC4" s="106"/>
      <c r="DWD4" s="106"/>
      <c r="DWE4" s="106"/>
      <c r="DWF4" s="106"/>
      <c r="DWG4" s="106"/>
      <c r="DWH4" s="106"/>
      <c r="DWI4" s="106"/>
      <c r="DWJ4" s="106"/>
      <c r="DWK4" s="106"/>
      <c r="DWL4" s="106"/>
      <c r="DWM4" s="106"/>
      <c r="DWN4" s="106"/>
      <c r="DWO4" s="106"/>
      <c r="DWP4" s="106"/>
      <c r="DWQ4" s="106"/>
      <c r="DWR4" s="106"/>
      <c r="DWS4" s="106"/>
      <c r="DWT4" s="106"/>
      <c r="DWU4" s="106"/>
      <c r="DWV4" s="106"/>
      <c r="DWW4" s="106"/>
      <c r="DWX4" s="106"/>
      <c r="DWY4" s="106"/>
      <c r="DWZ4" s="106"/>
      <c r="DXA4" s="106"/>
      <c r="DXB4" s="106"/>
      <c r="DXC4" s="106"/>
      <c r="DXD4" s="106"/>
      <c r="DXE4" s="106"/>
      <c r="DXF4" s="106"/>
      <c r="DXG4" s="106"/>
      <c r="DXH4" s="106"/>
      <c r="DXI4" s="106"/>
      <c r="DXJ4" s="106"/>
      <c r="DXK4" s="106"/>
      <c r="DXL4" s="106"/>
      <c r="DXM4" s="106"/>
      <c r="DXN4" s="106"/>
      <c r="DXO4" s="106"/>
      <c r="DXP4" s="106"/>
      <c r="DXQ4" s="106"/>
      <c r="DXR4" s="106"/>
      <c r="DXS4" s="106"/>
      <c r="DXT4" s="106"/>
      <c r="DXU4" s="106"/>
      <c r="DXV4" s="106"/>
      <c r="DXW4" s="106"/>
      <c r="DXX4" s="106"/>
      <c r="DXY4" s="106"/>
      <c r="DXZ4" s="106"/>
      <c r="DYA4" s="106"/>
      <c r="DYB4" s="106"/>
      <c r="DYC4" s="106"/>
      <c r="DYD4" s="106"/>
      <c r="DYE4" s="106"/>
      <c r="DYF4" s="106"/>
      <c r="DYG4" s="106"/>
      <c r="DYH4" s="106"/>
      <c r="DYI4" s="106"/>
      <c r="DYJ4" s="106"/>
      <c r="DYK4" s="106"/>
      <c r="DYL4" s="106"/>
      <c r="DYM4" s="106"/>
      <c r="DYN4" s="106"/>
      <c r="DYO4" s="106"/>
      <c r="DYP4" s="106"/>
      <c r="DYQ4" s="106"/>
      <c r="DYR4" s="106"/>
      <c r="DYS4" s="106"/>
      <c r="DYT4" s="106"/>
      <c r="DYU4" s="106"/>
      <c r="DYV4" s="106"/>
      <c r="DYW4" s="106"/>
      <c r="DYX4" s="106"/>
      <c r="DYY4" s="106"/>
      <c r="DYZ4" s="106"/>
      <c r="DZA4" s="106"/>
      <c r="DZB4" s="106"/>
      <c r="DZC4" s="106"/>
      <c r="DZD4" s="106"/>
      <c r="DZE4" s="106"/>
      <c r="DZF4" s="106"/>
      <c r="DZG4" s="106"/>
      <c r="DZH4" s="106"/>
      <c r="DZI4" s="106"/>
      <c r="DZJ4" s="106"/>
      <c r="DZK4" s="106"/>
      <c r="DZL4" s="106"/>
      <c r="DZM4" s="106"/>
      <c r="DZN4" s="106"/>
      <c r="DZO4" s="106"/>
      <c r="DZP4" s="106"/>
      <c r="DZQ4" s="106"/>
      <c r="DZR4" s="106"/>
      <c r="DZS4" s="106"/>
      <c r="DZT4" s="106"/>
      <c r="DZU4" s="106"/>
      <c r="DZV4" s="106"/>
      <c r="DZW4" s="106"/>
      <c r="DZX4" s="106"/>
      <c r="DZY4" s="106"/>
      <c r="DZZ4" s="106"/>
      <c r="EAA4" s="106"/>
      <c r="EAB4" s="106"/>
      <c r="EAC4" s="106"/>
      <c r="EAD4" s="106"/>
      <c r="EAE4" s="106"/>
      <c r="EAF4" s="106"/>
      <c r="EAG4" s="106"/>
      <c r="EAH4" s="106"/>
      <c r="EAI4" s="106"/>
      <c r="EAJ4" s="106"/>
      <c r="EAK4" s="106"/>
      <c r="EAL4" s="106"/>
      <c r="EAM4" s="106"/>
      <c r="EAN4" s="106"/>
      <c r="EAO4" s="106"/>
      <c r="EAP4" s="106"/>
      <c r="EAQ4" s="106"/>
      <c r="EAR4" s="106"/>
      <c r="EAS4" s="106"/>
      <c r="EAT4" s="106"/>
      <c r="EAU4" s="106"/>
      <c r="EAV4" s="106"/>
      <c r="EAW4" s="106"/>
      <c r="EAX4" s="106"/>
      <c r="EAY4" s="106"/>
      <c r="EAZ4" s="106"/>
      <c r="EBA4" s="106"/>
      <c r="EBB4" s="106"/>
      <c r="EBC4" s="106"/>
      <c r="EBD4" s="106"/>
      <c r="EBE4" s="106"/>
      <c r="EBF4" s="106"/>
      <c r="EBG4" s="106"/>
      <c r="EBH4" s="106"/>
      <c r="EBI4" s="106"/>
      <c r="EBJ4" s="106"/>
      <c r="EBK4" s="106"/>
      <c r="EBL4" s="106"/>
      <c r="EBM4" s="106"/>
      <c r="EBN4" s="106"/>
      <c r="EBO4" s="106"/>
      <c r="EBP4" s="106"/>
      <c r="EBQ4" s="106"/>
      <c r="EBR4" s="106"/>
      <c r="EBS4" s="106"/>
      <c r="EBT4" s="106"/>
      <c r="EBU4" s="106"/>
      <c r="EBV4" s="106"/>
      <c r="EBW4" s="106"/>
      <c r="EBX4" s="106"/>
      <c r="EBY4" s="106"/>
      <c r="EBZ4" s="106"/>
      <c r="ECA4" s="106"/>
      <c r="ECB4" s="106"/>
      <c r="ECC4" s="106"/>
      <c r="ECD4" s="106"/>
      <c r="ECE4" s="106"/>
      <c r="ECF4" s="106"/>
      <c r="ECG4" s="106"/>
      <c r="ECH4" s="106"/>
      <c r="ECI4" s="106"/>
      <c r="ECJ4" s="106"/>
      <c r="ECK4" s="106"/>
      <c r="ECL4" s="106"/>
      <c r="ECM4" s="106"/>
      <c r="ECN4" s="106"/>
      <c r="ECO4" s="106"/>
      <c r="ECP4" s="106"/>
      <c r="ECQ4" s="106"/>
      <c r="ECR4" s="106"/>
      <c r="ECS4" s="106"/>
      <c r="ECT4" s="106"/>
      <c r="ECU4" s="106"/>
      <c r="ECV4" s="106"/>
      <c r="ECW4" s="106"/>
      <c r="ECX4" s="106"/>
      <c r="ECY4" s="106"/>
      <c r="ECZ4" s="106"/>
      <c r="EDA4" s="106"/>
      <c r="EDB4" s="106"/>
      <c r="EDC4" s="106"/>
      <c r="EDD4" s="106"/>
      <c r="EDE4" s="106"/>
      <c r="EDF4" s="106"/>
      <c r="EDG4" s="106"/>
      <c r="EDH4" s="106"/>
      <c r="EDI4" s="106"/>
      <c r="EDJ4" s="106"/>
      <c r="EDK4" s="106"/>
      <c r="EDL4" s="106"/>
      <c r="EDM4" s="106"/>
      <c r="EDN4" s="106"/>
      <c r="EDO4" s="106"/>
      <c r="EDP4" s="106"/>
      <c r="EDQ4" s="106"/>
      <c r="EDR4" s="106"/>
      <c r="EDS4" s="106"/>
      <c r="EDT4" s="106"/>
      <c r="EDU4" s="106"/>
      <c r="EDV4" s="106"/>
      <c r="EDW4" s="106"/>
      <c r="EDX4" s="106"/>
      <c r="EDY4" s="106"/>
      <c r="EDZ4" s="106"/>
      <c r="EEA4" s="106"/>
      <c r="EEB4" s="106"/>
      <c r="EEC4" s="106"/>
      <c r="EED4" s="106"/>
      <c r="EEE4" s="106"/>
      <c r="EEF4" s="106"/>
      <c r="EEG4" s="106"/>
      <c r="EEH4" s="106"/>
      <c r="EEI4" s="106"/>
      <c r="EEJ4" s="106"/>
      <c r="EEK4" s="106"/>
      <c r="EEL4" s="106"/>
      <c r="EEM4" s="106"/>
      <c r="EEN4" s="106"/>
      <c r="EEO4" s="106"/>
      <c r="EEP4" s="106"/>
      <c r="EEQ4" s="106"/>
      <c r="EER4" s="106"/>
      <c r="EES4" s="106"/>
      <c r="EET4" s="106"/>
      <c r="EEU4" s="106"/>
      <c r="EEV4" s="106"/>
      <c r="EEW4" s="106"/>
      <c r="EEX4" s="106"/>
      <c r="EEY4" s="106"/>
      <c r="EEZ4" s="106"/>
      <c r="EFA4" s="106"/>
      <c r="EFB4" s="106"/>
      <c r="EFC4" s="106"/>
      <c r="EFD4" s="106"/>
      <c r="EFE4" s="106"/>
      <c r="EFF4" s="106"/>
      <c r="EFG4" s="106"/>
      <c r="EFH4" s="106"/>
      <c r="EFI4" s="106"/>
      <c r="EFJ4" s="106"/>
      <c r="EFK4" s="106"/>
      <c r="EFL4" s="106"/>
      <c r="EFM4" s="106"/>
      <c r="EFN4" s="106"/>
      <c r="EFO4" s="106"/>
      <c r="EFP4" s="106"/>
      <c r="EFQ4" s="106"/>
      <c r="EFR4" s="106"/>
      <c r="EFS4" s="106"/>
      <c r="EFT4" s="106"/>
      <c r="EFU4" s="106"/>
      <c r="EFV4" s="106"/>
      <c r="EFW4" s="106"/>
      <c r="EFX4" s="106"/>
      <c r="EFY4" s="106"/>
      <c r="EFZ4" s="106"/>
      <c r="EGA4" s="106"/>
      <c r="EGB4" s="106"/>
      <c r="EGC4" s="106"/>
      <c r="EGD4" s="106"/>
      <c r="EGE4" s="106"/>
      <c r="EGF4" s="106"/>
      <c r="EGG4" s="106"/>
      <c r="EGH4" s="106"/>
      <c r="EGI4" s="106"/>
      <c r="EGJ4" s="106"/>
      <c r="EGK4" s="106"/>
      <c r="EGL4" s="106"/>
      <c r="EGM4" s="106"/>
      <c r="EGN4" s="106"/>
      <c r="EGO4" s="106"/>
      <c r="EGP4" s="106"/>
      <c r="EGQ4" s="106"/>
      <c r="EGR4" s="106"/>
      <c r="EGS4" s="106"/>
      <c r="EGT4" s="106"/>
      <c r="EGU4" s="106"/>
      <c r="EGV4" s="106"/>
      <c r="EGW4" s="106"/>
      <c r="EGX4" s="106"/>
      <c r="EGY4" s="106"/>
      <c r="EGZ4" s="106"/>
      <c r="EHA4" s="106"/>
      <c r="EHB4" s="106"/>
      <c r="EHC4" s="106"/>
      <c r="EHD4" s="106"/>
      <c r="EHE4" s="106"/>
      <c r="EHF4" s="106"/>
      <c r="EHG4" s="106"/>
      <c r="EHH4" s="106"/>
      <c r="EHI4" s="106"/>
      <c r="EHJ4" s="106"/>
      <c r="EHK4" s="106"/>
      <c r="EHL4" s="106"/>
      <c r="EHM4" s="106"/>
      <c r="EHN4" s="106"/>
      <c r="EHO4" s="106"/>
      <c r="EHP4" s="106"/>
      <c r="EHQ4" s="106"/>
      <c r="EHR4" s="106"/>
      <c r="EHS4" s="106"/>
      <c r="EHT4" s="106"/>
      <c r="EHU4" s="106"/>
      <c r="EHV4" s="106"/>
      <c r="EHW4" s="106"/>
      <c r="EHX4" s="106"/>
      <c r="EHY4" s="106"/>
      <c r="EHZ4" s="106"/>
      <c r="EIA4" s="106"/>
      <c r="EIB4" s="106"/>
      <c r="EIC4" s="106"/>
      <c r="EID4" s="106"/>
      <c r="EIE4" s="106"/>
      <c r="EIF4" s="106"/>
      <c r="EIG4" s="106"/>
      <c r="EIH4" s="106"/>
      <c r="EII4" s="106"/>
      <c r="EIJ4" s="106"/>
      <c r="EIK4" s="106"/>
      <c r="EIL4" s="106"/>
      <c r="EIM4" s="106"/>
      <c r="EIN4" s="106"/>
      <c r="EIO4" s="106"/>
      <c r="EIP4" s="106"/>
      <c r="EIQ4" s="106"/>
      <c r="EIR4" s="106"/>
      <c r="EIS4" s="106"/>
      <c r="EIT4" s="106"/>
      <c r="EIU4" s="106"/>
      <c r="EIV4" s="106"/>
      <c r="EIW4" s="106"/>
      <c r="EIX4" s="106"/>
      <c r="EIY4" s="106"/>
      <c r="EIZ4" s="106"/>
      <c r="EJA4" s="106"/>
      <c r="EJB4" s="106"/>
      <c r="EJC4" s="106"/>
      <c r="EJD4" s="106"/>
      <c r="EJE4" s="106"/>
      <c r="EJF4" s="106"/>
      <c r="EJG4" s="106"/>
      <c r="EJH4" s="106"/>
      <c r="EJI4" s="106"/>
      <c r="EJJ4" s="106"/>
      <c r="EJK4" s="106"/>
      <c r="EJL4" s="106"/>
      <c r="EJM4" s="106"/>
      <c r="EJN4" s="106"/>
      <c r="EJO4" s="106"/>
      <c r="EJP4" s="106"/>
      <c r="EJQ4" s="106"/>
      <c r="EJR4" s="106"/>
      <c r="EJS4" s="106"/>
      <c r="EJT4" s="106"/>
      <c r="EJU4" s="106"/>
      <c r="EJV4" s="106"/>
      <c r="EJW4" s="106"/>
      <c r="EJX4" s="106"/>
      <c r="EJY4" s="106"/>
      <c r="EJZ4" s="106"/>
      <c r="EKA4" s="106"/>
      <c r="EKB4" s="106"/>
      <c r="EKC4" s="106"/>
      <c r="EKD4" s="106"/>
      <c r="EKE4" s="106"/>
      <c r="EKF4" s="106"/>
      <c r="EKG4" s="106"/>
      <c r="EKH4" s="106"/>
      <c r="EKI4" s="106"/>
      <c r="EKJ4" s="106"/>
      <c r="EKK4" s="106"/>
      <c r="EKL4" s="106"/>
      <c r="EKM4" s="106"/>
      <c r="EKN4" s="106"/>
      <c r="EKO4" s="106"/>
      <c r="EKP4" s="106"/>
      <c r="EKQ4" s="106"/>
      <c r="EKR4" s="106"/>
      <c r="EKS4" s="106"/>
      <c r="EKT4" s="106"/>
      <c r="EKU4" s="106"/>
      <c r="EKV4" s="106"/>
      <c r="EKW4" s="106"/>
      <c r="EKX4" s="106"/>
      <c r="EKY4" s="106"/>
      <c r="EKZ4" s="106"/>
      <c r="ELA4" s="106"/>
      <c r="ELB4" s="106"/>
      <c r="ELC4" s="106"/>
      <c r="ELD4" s="106"/>
      <c r="ELE4" s="106"/>
      <c r="ELF4" s="106"/>
      <c r="ELG4" s="106"/>
      <c r="ELH4" s="106"/>
      <c r="ELI4" s="106"/>
      <c r="ELJ4" s="106"/>
      <c r="ELK4" s="106"/>
      <c r="ELL4" s="106"/>
      <c r="ELM4" s="106"/>
      <c r="ELN4" s="106"/>
      <c r="ELO4" s="106"/>
      <c r="ELP4" s="106"/>
      <c r="ELQ4" s="106"/>
      <c r="ELR4" s="106"/>
      <c r="ELS4" s="106"/>
      <c r="ELT4" s="106"/>
      <c r="ELU4" s="106"/>
      <c r="ELV4" s="106"/>
      <c r="ELW4" s="106"/>
      <c r="ELX4" s="106"/>
      <c r="ELY4" s="106"/>
      <c r="ELZ4" s="106"/>
      <c r="EMA4" s="106"/>
      <c r="EMB4" s="106"/>
      <c r="EMC4" s="106"/>
      <c r="EMD4" s="106"/>
      <c r="EME4" s="106"/>
      <c r="EMF4" s="106"/>
      <c r="EMG4" s="106"/>
      <c r="EMH4" s="106"/>
      <c r="EMI4" s="106"/>
      <c r="EMJ4" s="106"/>
      <c r="EMK4" s="106"/>
      <c r="EML4" s="106"/>
      <c r="EMM4" s="106"/>
      <c r="EMN4" s="106"/>
      <c r="EMO4" s="106"/>
      <c r="EMP4" s="106"/>
      <c r="EMQ4" s="106"/>
      <c r="EMR4" s="106"/>
      <c r="EMS4" s="106"/>
      <c r="EMT4" s="106"/>
      <c r="EMU4" s="106"/>
      <c r="EMV4" s="106"/>
      <c r="EMW4" s="106"/>
      <c r="EMX4" s="106"/>
      <c r="EMY4" s="106"/>
      <c r="EMZ4" s="106"/>
      <c r="ENA4" s="106"/>
      <c r="ENB4" s="106"/>
      <c r="ENC4" s="106"/>
      <c r="END4" s="106"/>
      <c r="ENE4" s="106"/>
      <c r="ENF4" s="106"/>
      <c r="ENG4" s="106"/>
      <c r="ENH4" s="106"/>
      <c r="ENI4" s="106"/>
      <c r="ENJ4" s="106"/>
      <c r="ENK4" s="106"/>
      <c r="ENL4" s="106"/>
      <c r="ENM4" s="106"/>
      <c r="ENN4" s="106"/>
      <c r="ENO4" s="106"/>
      <c r="ENP4" s="106"/>
      <c r="ENQ4" s="106"/>
      <c r="ENR4" s="106"/>
      <c r="ENS4" s="106"/>
      <c r="ENT4" s="106"/>
      <c r="ENU4" s="106"/>
      <c r="ENV4" s="106"/>
      <c r="ENW4" s="106"/>
      <c r="ENX4" s="106"/>
      <c r="ENY4" s="106"/>
      <c r="ENZ4" s="106"/>
      <c r="EOA4" s="106"/>
      <c r="EOB4" s="106"/>
      <c r="EOC4" s="106"/>
      <c r="EOD4" s="106"/>
      <c r="EOE4" s="106"/>
      <c r="EOF4" s="106"/>
      <c r="EOG4" s="106"/>
      <c r="EOH4" s="106"/>
      <c r="EOI4" s="106"/>
      <c r="EOJ4" s="106"/>
      <c r="EOK4" s="106"/>
      <c r="EOL4" s="106"/>
      <c r="EOM4" s="106"/>
      <c r="EON4" s="106"/>
      <c r="EOO4" s="106"/>
      <c r="EOP4" s="106"/>
      <c r="EOQ4" s="106"/>
      <c r="EOR4" s="106"/>
      <c r="EOS4" s="106"/>
      <c r="EOT4" s="106"/>
      <c r="EOU4" s="106"/>
      <c r="EOV4" s="106"/>
      <c r="EOW4" s="106"/>
      <c r="EOX4" s="106"/>
      <c r="EOY4" s="106"/>
      <c r="EOZ4" s="106"/>
      <c r="EPA4" s="106"/>
      <c r="EPB4" s="106"/>
      <c r="EPC4" s="106"/>
      <c r="EPD4" s="106"/>
      <c r="EPE4" s="106"/>
      <c r="EPF4" s="106"/>
      <c r="EPG4" s="106"/>
      <c r="EPH4" s="106"/>
      <c r="EPI4" s="106"/>
      <c r="EPJ4" s="106"/>
      <c r="EPK4" s="106"/>
      <c r="EPL4" s="106"/>
      <c r="EPM4" s="106"/>
      <c r="EPN4" s="106"/>
      <c r="EPO4" s="106"/>
      <c r="EPP4" s="106"/>
      <c r="EPQ4" s="106"/>
      <c r="EPR4" s="106"/>
      <c r="EPS4" s="106"/>
      <c r="EPT4" s="106"/>
      <c r="EPU4" s="106"/>
      <c r="EPV4" s="106"/>
      <c r="EPW4" s="106"/>
      <c r="EPX4" s="106"/>
      <c r="EPY4" s="106"/>
      <c r="EPZ4" s="106"/>
      <c r="EQA4" s="106"/>
      <c r="EQB4" s="106"/>
      <c r="EQC4" s="106"/>
      <c r="EQD4" s="106"/>
      <c r="EQE4" s="106"/>
      <c r="EQF4" s="106"/>
      <c r="EQG4" s="106"/>
      <c r="EQH4" s="106"/>
      <c r="EQI4" s="106"/>
      <c r="EQJ4" s="106"/>
      <c r="EQK4" s="106"/>
      <c r="EQL4" s="106"/>
      <c r="EQM4" s="106"/>
      <c r="EQN4" s="106"/>
      <c r="EQO4" s="106"/>
      <c r="EQP4" s="106"/>
      <c r="EQQ4" s="106"/>
      <c r="EQR4" s="106"/>
      <c r="EQS4" s="106"/>
      <c r="EQT4" s="106"/>
      <c r="EQU4" s="106"/>
      <c r="EQV4" s="106"/>
      <c r="EQW4" s="106"/>
      <c r="EQX4" s="106"/>
      <c r="EQY4" s="106"/>
      <c r="EQZ4" s="106"/>
      <c r="ERA4" s="106"/>
      <c r="ERB4" s="106"/>
      <c r="ERC4" s="106"/>
      <c r="ERD4" s="106"/>
      <c r="ERE4" s="106"/>
      <c r="ERF4" s="106"/>
      <c r="ERG4" s="106"/>
      <c r="ERH4" s="106"/>
      <c r="ERI4" s="106"/>
      <c r="ERJ4" s="106"/>
      <c r="ERK4" s="106"/>
      <c r="ERL4" s="106"/>
      <c r="ERM4" s="106"/>
      <c r="ERN4" s="106"/>
      <c r="ERO4" s="106"/>
      <c r="ERP4" s="106"/>
      <c r="ERQ4" s="106"/>
      <c r="ERR4" s="106"/>
      <c r="ERS4" s="106"/>
      <c r="ERT4" s="106"/>
      <c r="ERU4" s="106"/>
      <c r="ERV4" s="106"/>
      <c r="ERW4" s="106"/>
      <c r="ERX4" s="106"/>
      <c r="ERY4" s="106"/>
      <c r="ERZ4" s="106"/>
      <c r="ESA4" s="106"/>
      <c r="ESB4" s="106"/>
      <c r="ESC4" s="106"/>
      <c r="ESD4" s="106"/>
      <c r="ESE4" s="106"/>
      <c r="ESF4" s="106"/>
      <c r="ESG4" s="106"/>
      <c r="ESH4" s="106"/>
      <c r="ESI4" s="106"/>
      <c r="ESJ4" s="106"/>
      <c r="ESK4" s="106"/>
      <c r="ESL4" s="106"/>
      <c r="ESM4" s="106"/>
      <c r="ESN4" s="106"/>
      <c r="ESO4" s="106"/>
      <c r="ESP4" s="106"/>
      <c r="ESQ4" s="106"/>
      <c r="ESR4" s="106"/>
      <c r="ESS4" s="106"/>
      <c r="EST4" s="106"/>
      <c r="ESU4" s="106"/>
      <c r="ESV4" s="106"/>
      <c r="ESW4" s="106"/>
      <c r="ESX4" s="106"/>
      <c r="ESY4" s="106"/>
      <c r="ESZ4" s="106"/>
      <c r="ETA4" s="106"/>
      <c r="ETB4" s="106"/>
      <c r="ETC4" s="106"/>
      <c r="ETD4" s="106"/>
      <c r="ETE4" s="106"/>
      <c r="ETF4" s="106"/>
      <c r="ETG4" s="106"/>
      <c r="ETH4" s="106"/>
      <c r="ETI4" s="106"/>
      <c r="ETJ4" s="106"/>
      <c r="ETK4" s="106"/>
      <c r="ETL4" s="106"/>
      <c r="ETM4" s="106"/>
      <c r="ETN4" s="106"/>
      <c r="ETO4" s="106"/>
      <c r="ETP4" s="106"/>
      <c r="ETQ4" s="106"/>
      <c r="ETR4" s="106"/>
      <c r="ETS4" s="106"/>
      <c r="ETT4" s="106"/>
      <c r="ETU4" s="106"/>
      <c r="ETV4" s="106"/>
      <c r="ETW4" s="106"/>
      <c r="ETX4" s="106"/>
      <c r="ETY4" s="106"/>
      <c r="ETZ4" s="106"/>
      <c r="EUA4" s="106"/>
      <c r="EUB4" s="106"/>
      <c r="EUC4" s="106"/>
      <c r="EUD4" s="106"/>
      <c r="EUE4" s="106"/>
      <c r="EUF4" s="106"/>
      <c r="EUG4" s="106"/>
      <c r="EUH4" s="106"/>
      <c r="EUI4" s="106"/>
      <c r="EUJ4" s="106"/>
      <c r="EUK4" s="106"/>
      <c r="EUL4" s="106"/>
      <c r="EUM4" s="106"/>
      <c r="EUN4" s="106"/>
      <c r="EUO4" s="106"/>
      <c r="EUP4" s="106"/>
      <c r="EUQ4" s="106"/>
      <c r="EUR4" s="106"/>
      <c r="EUS4" s="106"/>
      <c r="EUT4" s="106"/>
      <c r="EUU4" s="106"/>
      <c r="EUV4" s="106"/>
      <c r="EUW4" s="106"/>
      <c r="EUX4" s="106"/>
      <c r="EUY4" s="106"/>
      <c r="EUZ4" s="106"/>
      <c r="EVA4" s="106"/>
      <c r="EVB4" s="106"/>
      <c r="EVC4" s="106"/>
      <c r="EVD4" s="106"/>
      <c r="EVE4" s="106"/>
      <c r="EVF4" s="106"/>
      <c r="EVG4" s="106"/>
      <c r="EVH4" s="106"/>
      <c r="EVI4" s="106"/>
      <c r="EVJ4" s="106"/>
      <c r="EVK4" s="106"/>
      <c r="EVL4" s="106"/>
      <c r="EVM4" s="106"/>
      <c r="EVN4" s="106"/>
      <c r="EVO4" s="106"/>
      <c r="EVP4" s="106"/>
      <c r="EVQ4" s="106"/>
      <c r="EVR4" s="106"/>
      <c r="EVS4" s="106"/>
      <c r="EVT4" s="106"/>
      <c r="EVU4" s="106"/>
      <c r="EVV4" s="106"/>
      <c r="EVW4" s="106"/>
      <c r="EVX4" s="106"/>
      <c r="EVY4" s="106"/>
      <c r="EVZ4" s="106"/>
      <c r="EWA4" s="106"/>
      <c r="EWB4" s="106"/>
      <c r="EWC4" s="106"/>
      <c r="EWD4" s="106"/>
      <c r="EWE4" s="106"/>
      <c r="EWF4" s="106"/>
      <c r="EWG4" s="106"/>
      <c r="EWH4" s="106"/>
      <c r="EWI4" s="106"/>
      <c r="EWJ4" s="106"/>
      <c r="EWK4" s="106"/>
      <c r="EWL4" s="106"/>
      <c r="EWM4" s="106"/>
      <c r="EWN4" s="106"/>
      <c r="EWO4" s="106"/>
      <c r="EWP4" s="106"/>
      <c r="EWQ4" s="106"/>
      <c r="EWR4" s="106"/>
      <c r="EWS4" s="106"/>
      <c r="EWT4" s="106"/>
      <c r="EWU4" s="106"/>
      <c r="EWV4" s="106"/>
      <c r="EWW4" s="106"/>
      <c r="EWX4" s="106"/>
      <c r="EWY4" s="106"/>
      <c r="EWZ4" s="106"/>
      <c r="EXA4" s="106"/>
      <c r="EXB4" s="106"/>
      <c r="EXC4" s="106"/>
      <c r="EXD4" s="106"/>
      <c r="EXE4" s="106"/>
      <c r="EXF4" s="106"/>
      <c r="EXG4" s="106"/>
      <c r="EXH4" s="106"/>
      <c r="EXI4" s="106"/>
      <c r="EXJ4" s="106"/>
      <c r="EXK4" s="106"/>
      <c r="EXL4" s="106"/>
      <c r="EXM4" s="106"/>
      <c r="EXN4" s="106"/>
      <c r="EXO4" s="106"/>
      <c r="EXP4" s="106"/>
      <c r="EXQ4" s="106"/>
      <c r="EXR4" s="106"/>
      <c r="EXS4" s="106"/>
      <c r="EXT4" s="106"/>
      <c r="EXU4" s="106"/>
      <c r="EXV4" s="106"/>
      <c r="EXW4" s="106"/>
      <c r="EXX4" s="106"/>
      <c r="EXY4" s="106"/>
      <c r="EXZ4" s="106"/>
      <c r="EYA4" s="106"/>
      <c r="EYB4" s="106"/>
      <c r="EYC4" s="106"/>
      <c r="EYD4" s="106"/>
      <c r="EYE4" s="106"/>
      <c r="EYF4" s="106"/>
      <c r="EYG4" s="106"/>
      <c r="EYH4" s="106"/>
      <c r="EYI4" s="106"/>
      <c r="EYJ4" s="106"/>
      <c r="EYK4" s="106"/>
      <c r="EYL4" s="106"/>
      <c r="EYM4" s="106"/>
      <c r="EYN4" s="106"/>
      <c r="EYO4" s="106"/>
      <c r="EYP4" s="106"/>
      <c r="EYQ4" s="106"/>
      <c r="EYR4" s="106"/>
      <c r="EYS4" s="106"/>
      <c r="EYT4" s="106"/>
      <c r="EYU4" s="106"/>
      <c r="EYV4" s="106"/>
      <c r="EYW4" s="106"/>
      <c r="EYX4" s="106"/>
      <c r="EYY4" s="106"/>
      <c r="EYZ4" s="106"/>
      <c r="EZA4" s="106"/>
      <c r="EZB4" s="106"/>
      <c r="EZC4" s="106"/>
      <c r="EZD4" s="106"/>
      <c r="EZE4" s="106"/>
      <c r="EZF4" s="106"/>
      <c r="EZG4" s="106"/>
      <c r="EZH4" s="106"/>
      <c r="EZI4" s="106"/>
      <c r="EZJ4" s="106"/>
      <c r="EZK4" s="106"/>
      <c r="EZL4" s="106"/>
      <c r="EZM4" s="106"/>
      <c r="EZN4" s="106"/>
      <c r="EZO4" s="106"/>
      <c r="EZP4" s="106"/>
      <c r="EZQ4" s="106"/>
      <c r="EZR4" s="106"/>
      <c r="EZS4" s="106"/>
      <c r="EZT4" s="106"/>
      <c r="EZU4" s="106"/>
      <c r="EZV4" s="106"/>
      <c r="EZW4" s="106"/>
      <c r="EZX4" s="106"/>
      <c r="EZY4" s="106"/>
      <c r="EZZ4" s="106"/>
      <c r="FAA4" s="106"/>
      <c r="FAB4" s="106"/>
      <c r="FAC4" s="106"/>
      <c r="FAD4" s="106"/>
      <c r="FAE4" s="106"/>
      <c r="FAF4" s="106"/>
      <c r="FAG4" s="106"/>
      <c r="FAH4" s="106"/>
      <c r="FAI4" s="106"/>
      <c r="FAJ4" s="106"/>
      <c r="FAK4" s="106"/>
      <c r="FAL4" s="106"/>
      <c r="FAM4" s="106"/>
      <c r="FAN4" s="106"/>
      <c r="FAO4" s="106"/>
      <c r="FAP4" s="106"/>
      <c r="FAQ4" s="106"/>
      <c r="FAR4" s="106"/>
      <c r="FAS4" s="106"/>
      <c r="FAT4" s="106"/>
      <c r="FAU4" s="106"/>
      <c r="FAV4" s="106"/>
      <c r="FAW4" s="106"/>
      <c r="FAX4" s="106"/>
      <c r="FAY4" s="106"/>
      <c r="FAZ4" s="106"/>
      <c r="FBA4" s="106"/>
      <c r="FBB4" s="106"/>
      <c r="FBC4" s="106"/>
      <c r="FBD4" s="106"/>
      <c r="FBE4" s="106"/>
      <c r="FBF4" s="106"/>
      <c r="FBG4" s="106"/>
      <c r="FBH4" s="106"/>
      <c r="FBI4" s="106"/>
      <c r="FBJ4" s="106"/>
      <c r="FBK4" s="106"/>
      <c r="FBL4" s="106"/>
      <c r="FBM4" s="106"/>
      <c r="FBN4" s="106"/>
      <c r="FBO4" s="106"/>
      <c r="FBP4" s="106"/>
      <c r="FBQ4" s="106"/>
      <c r="FBR4" s="106"/>
      <c r="FBS4" s="106"/>
      <c r="FBT4" s="106"/>
      <c r="FBU4" s="106"/>
      <c r="FBV4" s="106"/>
      <c r="FBW4" s="106"/>
      <c r="FBX4" s="106"/>
      <c r="FBY4" s="106"/>
      <c r="FBZ4" s="106"/>
      <c r="FCA4" s="106"/>
      <c r="FCB4" s="106"/>
      <c r="FCC4" s="106"/>
      <c r="FCD4" s="106"/>
      <c r="FCE4" s="106"/>
      <c r="FCF4" s="106"/>
      <c r="FCG4" s="106"/>
      <c r="FCH4" s="106"/>
      <c r="FCI4" s="106"/>
      <c r="FCJ4" s="106"/>
      <c r="FCK4" s="106"/>
      <c r="FCL4" s="106"/>
      <c r="FCM4" s="106"/>
      <c r="FCN4" s="106"/>
      <c r="FCO4" s="106"/>
      <c r="FCP4" s="106"/>
      <c r="FCQ4" s="106"/>
      <c r="FCR4" s="106"/>
      <c r="FCS4" s="106"/>
      <c r="FCT4" s="106"/>
      <c r="FCU4" s="106"/>
      <c r="FCV4" s="106"/>
      <c r="FCW4" s="106"/>
      <c r="FCX4" s="106"/>
      <c r="FCY4" s="106"/>
      <c r="FCZ4" s="106"/>
      <c r="FDA4" s="106"/>
      <c r="FDB4" s="106"/>
      <c r="FDC4" s="106"/>
      <c r="FDD4" s="106"/>
      <c r="FDE4" s="106"/>
      <c r="FDF4" s="106"/>
      <c r="FDG4" s="106"/>
      <c r="FDH4" s="106"/>
      <c r="FDI4" s="106"/>
      <c r="FDJ4" s="106"/>
      <c r="FDK4" s="106"/>
      <c r="FDL4" s="106"/>
      <c r="FDM4" s="106"/>
      <c r="FDN4" s="106"/>
      <c r="FDO4" s="106"/>
      <c r="FDP4" s="106"/>
      <c r="FDQ4" s="106"/>
      <c r="FDR4" s="106"/>
      <c r="FDS4" s="106"/>
      <c r="FDT4" s="106"/>
      <c r="FDU4" s="106"/>
      <c r="FDV4" s="106"/>
      <c r="FDW4" s="106"/>
      <c r="FDX4" s="106"/>
      <c r="FDY4" s="106"/>
      <c r="FDZ4" s="106"/>
      <c r="FEA4" s="106"/>
      <c r="FEB4" s="106"/>
      <c r="FEC4" s="106"/>
      <c r="FED4" s="106"/>
      <c r="FEE4" s="106"/>
      <c r="FEF4" s="106"/>
      <c r="FEG4" s="106"/>
      <c r="FEH4" s="106"/>
      <c r="FEI4" s="106"/>
      <c r="FEJ4" s="106"/>
      <c r="FEK4" s="106"/>
      <c r="FEL4" s="106"/>
      <c r="FEM4" s="106"/>
      <c r="FEN4" s="106"/>
      <c r="FEO4" s="106"/>
      <c r="FEP4" s="106"/>
      <c r="FEQ4" s="106"/>
      <c r="FER4" s="106"/>
      <c r="FES4" s="106"/>
      <c r="FET4" s="106"/>
      <c r="FEU4" s="106"/>
      <c r="FEV4" s="106"/>
      <c r="FEW4" s="106"/>
      <c r="FEX4" s="106"/>
      <c r="FEY4" s="106"/>
      <c r="FEZ4" s="106"/>
      <c r="FFA4" s="106"/>
      <c r="FFB4" s="106"/>
      <c r="FFC4" s="106"/>
      <c r="FFD4" s="106"/>
      <c r="FFE4" s="106"/>
      <c r="FFF4" s="106"/>
      <c r="FFG4" s="106"/>
      <c r="FFH4" s="106"/>
      <c r="FFI4" s="106"/>
      <c r="FFJ4" s="106"/>
      <c r="FFK4" s="106"/>
      <c r="FFL4" s="106"/>
      <c r="FFM4" s="106"/>
      <c r="FFN4" s="106"/>
      <c r="FFO4" s="106"/>
      <c r="FFP4" s="106"/>
      <c r="FFQ4" s="106"/>
      <c r="FFR4" s="106"/>
      <c r="FFS4" s="106"/>
      <c r="FFT4" s="106"/>
      <c r="FFU4" s="106"/>
      <c r="FFV4" s="106"/>
      <c r="FFW4" s="106"/>
      <c r="FFX4" s="106"/>
      <c r="FFY4" s="106"/>
      <c r="FFZ4" s="106"/>
      <c r="FGA4" s="106"/>
      <c r="FGB4" s="106"/>
      <c r="FGC4" s="106"/>
      <c r="FGD4" s="106"/>
      <c r="FGE4" s="106"/>
      <c r="FGF4" s="106"/>
      <c r="FGG4" s="106"/>
      <c r="FGH4" s="106"/>
      <c r="FGI4" s="106"/>
      <c r="FGJ4" s="106"/>
      <c r="FGK4" s="106"/>
      <c r="FGL4" s="106"/>
      <c r="FGM4" s="106"/>
      <c r="FGN4" s="106"/>
      <c r="FGO4" s="106"/>
      <c r="FGP4" s="106"/>
      <c r="FGQ4" s="106"/>
      <c r="FGR4" s="106"/>
      <c r="FGS4" s="106"/>
      <c r="FGT4" s="106"/>
      <c r="FGU4" s="106"/>
      <c r="FGV4" s="106"/>
      <c r="FGW4" s="106"/>
      <c r="FGX4" s="106"/>
      <c r="FGY4" s="106"/>
      <c r="FGZ4" s="106"/>
      <c r="FHA4" s="106"/>
      <c r="FHB4" s="106"/>
      <c r="FHC4" s="106"/>
      <c r="FHD4" s="106"/>
      <c r="FHE4" s="106"/>
      <c r="FHF4" s="106"/>
      <c r="FHG4" s="106"/>
      <c r="FHH4" s="106"/>
      <c r="FHI4" s="106"/>
      <c r="FHJ4" s="106"/>
      <c r="FHK4" s="106"/>
      <c r="FHL4" s="106"/>
      <c r="FHM4" s="106"/>
      <c r="FHN4" s="106"/>
      <c r="FHO4" s="106"/>
      <c r="FHP4" s="106"/>
      <c r="FHQ4" s="106"/>
      <c r="FHR4" s="106"/>
      <c r="FHS4" s="106"/>
      <c r="FHT4" s="106"/>
      <c r="FHU4" s="106"/>
      <c r="FHV4" s="106"/>
      <c r="FHW4" s="106"/>
      <c r="FHX4" s="106"/>
      <c r="FHY4" s="106"/>
      <c r="FHZ4" s="106"/>
      <c r="FIA4" s="106"/>
      <c r="FIB4" s="106"/>
      <c r="FIC4" s="106"/>
      <c r="FID4" s="106"/>
      <c r="FIE4" s="106"/>
      <c r="FIF4" s="106"/>
      <c r="FIG4" s="106"/>
      <c r="FIH4" s="106"/>
      <c r="FII4" s="106"/>
      <c r="FIJ4" s="106"/>
      <c r="FIK4" s="106"/>
      <c r="FIL4" s="106"/>
      <c r="FIM4" s="106"/>
      <c r="FIN4" s="106"/>
      <c r="FIO4" s="106"/>
      <c r="FIP4" s="106"/>
      <c r="FIQ4" s="106"/>
      <c r="FIR4" s="106"/>
      <c r="FIS4" s="106"/>
      <c r="FIT4" s="106"/>
      <c r="FIU4" s="106"/>
      <c r="FIV4" s="106"/>
      <c r="FIW4" s="106"/>
      <c r="FIX4" s="106"/>
      <c r="FIY4" s="106"/>
      <c r="FIZ4" s="106"/>
      <c r="FJA4" s="106"/>
      <c r="FJB4" s="106"/>
      <c r="FJC4" s="106"/>
      <c r="FJD4" s="106"/>
      <c r="FJE4" s="106"/>
      <c r="FJF4" s="106"/>
      <c r="FJG4" s="106"/>
      <c r="FJH4" s="106"/>
      <c r="FJI4" s="106"/>
      <c r="FJJ4" s="106"/>
      <c r="FJK4" s="106"/>
      <c r="FJL4" s="106"/>
      <c r="FJM4" s="106"/>
      <c r="FJN4" s="106"/>
      <c r="FJO4" s="106"/>
      <c r="FJP4" s="106"/>
      <c r="FJQ4" s="106"/>
      <c r="FJR4" s="106"/>
      <c r="FJS4" s="106"/>
      <c r="FJT4" s="106"/>
      <c r="FJU4" s="106"/>
      <c r="FJV4" s="106"/>
      <c r="FJW4" s="106"/>
      <c r="FJX4" s="106"/>
      <c r="FJY4" s="106"/>
      <c r="FJZ4" s="106"/>
      <c r="FKA4" s="106"/>
      <c r="FKB4" s="106"/>
      <c r="FKC4" s="106"/>
      <c r="FKD4" s="106"/>
      <c r="FKE4" s="106"/>
      <c r="FKF4" s="106"/>
      <c r="FKG4" s="106"/>
      <c r="FKH4" s="106"/>
      <c r="FKI4" s="106"/>
      <c r="FKJ4" s="106"/>
      <c r="FKK4" s="106"/>
      <c r="FKL4" s="106"/>
      <c r="FKM4" s="106"/>
      <c r="FKN4" s="106"/>
      <c r="FKO4" s="106"/>
      <c r="FKP4" s="106"/>
      <c r="FKQ4" s="106"/>
      <c r="FKR4" s="106"/>
      <c r="FKS4" s="106"/>
      <c r="FKT4" s="106"/>
      <c r="FKU4" s="106"/>
      <c r="FKV4" s="106"/>
      <c r="FKW4" s="106"/>
      <c r="FKX4" s="106"/>
      <c r="FKY4" s="106"/>
      <c r="FKZ4" s="106"/>
      <c r="FLA4" s="106"/>
      <c r="FLB4" s="106"/>
      <c r="FLC4" s="106"/>
      <c r="FLD4" s="106"/>
      <c r="FLE4" s="106"/>
      <c r="FLF4" s="106"/>
      <c r="FLG4" s="106"/>
      <c r="FLH4" s="106"/>
      <c r="FLI4" s="106"/>
      <c r="FLJ4" s="106"/>
      <c r="FLK4" s="106"/>
      <c r="FLL4" s="106"/>
      <c r="FLM4" s="106"/>
      <c r="FLN4" s="106"/>
      <c r="FLO4" s="106"/>
      <c r="FLP4" s="106"/>
      <c r="FLQ4" s="106"/>
      <c r="FLR4" s="106"/>
      <c r="FLS4" s="106"/>
      <c r="FLT4" s="106"/>
      <c r="FLU4" s="106"/>
      <c r="FLV4" s="106"/>
      <c r="FLW4" s="106"/>
      <c r="FLX4" s="106"/>
      <c r="FLY4" s="106"/>
      <c r="FLZ4" s="106"/>
      <c r="FMA4" s="106"/>
      <c r="FMB4" s="106"/>
      <c r="FMC4" s="106"/>
      <c r="FMD4" s="106"/>
      <c r="FME4" s="106"/>
      <c r="FMF4" s="106"/>
      <c r="FMG4" s="106"/>
      <c r="FMH4" s="106"/>
      <c r="FMI4" s="106"/>
      <c r="FMJ4" s="106"/>
      <c r="FMK4" s="106"/>
      <c r="FML4" s="106"/>
      <c r="FMM4" s="106"/>
      <c r="FMN4" s="106"/>
      <c r="FMO4" s="106"/>
      <c r="FMP4" s="106"/>
      <c r="FMQ4" s="106"/>
      <c r="FMR4" s="106"/>
      <c r="FMS4" s="106"/>
      <c r="FMT4" s="106"/>
      <c r="FMU4" s="106"/>
      <c r="FMV4" s="106"/>
      <c r="FMW4" s="106"/>
      <c r="FMX4" s="106"/>
      <c r="FMY4" s="106"/>
      <c r="FMZ4" s="106"/>
      <c r="FNA4" s="106"/>
      <c r="FNB4" s="106"/>
      <c r="FNC4" s="106"/>
      <c r="FND4" s="106"/>
      <c r="FNE4" s="106"/>
      <c r="FNF4" s="106"/>
      <c r="FNG4" s="106"/>
      <c r="FNH4" s="106"/>
      <c r="FNI4" s="106"/>
      <c r="FNJ4" s="106"/>
      <c r="FNK4" s="106"/>
      <c r="FNL4" s="106"/>
      <c r="FNM4" s="106"/>
      <c r="FNN4" s="106"/>
      <c r="FNO4" s="106"/>
      <c r="FNP4" s="106"/>
      <c r="FNQ4" s="106"/>
      <c r="FNR4" s="106"/>
      <c r="FNS4" s="106"/>
      <c r="FNT4" s="106"/>
      <c r="FNU4" s="106"/>
      <c r="FNV4" s="106"/>
      <c r="FNW4" s="106"/>
      <c r="FNX4" s="106"/>
      <c r="FNY4" s="106"/>
      <c r="FNZ4" s="106"/>
      <c r="FOA4" s="106"/>
      <c r="FOB4" s="106"/>
      <c r="FOC4" s="106"/>
      <c r="FOD4" s="106"/>
      <c r="FOE4" s="106"/>
      <c r="FOF4" s="106"/>
      <c r="FOG4" s="106"/>
      <c r="FOH4" s="106"/>
      <c r="FOI4" s="106"/>
      <c r="FOJ4" s="106"/>
      <c r="FOK4" s="106"/>
      <c r="FOL4" s="106"/>
      <c r="FOM4" s="106"/>
      <c r="FON4" s="106"/>
      <c r="FOO4" s="106"/>
      <c r="FOP4" s="106"/>
      <c r="FOQ4" s="106"/>
      <c r="FOR4" s="106"/>
      <c r="FOS4" s="106"/>
      <c r="FOT4" s="106"/>
      <c r="FOU4" s="106"/>
      <c r="FOV4" s="106"/>
      <c r="FOW4" s="106"/>
      <c r="FOX4" s="106"/>
      <c r="FOY4" s="106"/>
      <c r="FOZ4" s="106"/>
      <c r="FPA4" s="106"/>
      <c r="FPB4" s="106"/>
      <c r="FPC4" s="106"/>
      <c r="FPD4" s="106"/>
      <c r="FPE4" s="106"/>
      <c r="FPF4" s="106"/>
      <c r="FPG4" s="106"/>
      <c r="FPH4" s="106"/>
      <c r="FPI4" s="106"/>
      <c r="FPJ4" s="106"/>
      <c r="FPK4" s="106"/>
      <c r="FPL4" s="106"/>
      <c r="FPM4" s="106"/>
      <c r="FPN4" s="106"/>
      <c r="FPO4" s="106"/>
      <c r="FPP4" s="106"/>
      <c r="FPQ4" s="106"/>
      <c r="FPR4" s="106"/>
      <c r="FPS4" s="106"/>
      <c r="FPT4" s="106"/>
      <c r="FPU4" s="106"/>
      <c r="FPV4" s="106"/>
      <c r="FPW4" s="106"/>
      <c r="FPX4" s="106"/>
      <c r="FPY4" s="106"/>
      <c r="FPZ4" s="106"/>
      <c r="FQA4" s="106"/>
      <c r="FQB4" s="106"/>
      <c r="FQC4" s="106"/>
      <c r="FQD4" s="106"/>
      <c r="FQE4" s="106"/>
      <c r="FQF4" s="106"/>
      <c r="FQG4" s="106"/>
      <c r="FQH4" s="106"/>
      <c r="FQI4" s="106"/>
      <c r="FQJ4" s="106"/>
      <c r="FQK4" s="106"/>
      <c r="FQL4" s="106"/>
      <c r="FQM4" s="106"/>
      <c r="FQN4" s="106"/>
      <c r="FQO4" s="106"/>
      <c r="FQP4" s="106"/>
      <c r="FQQ4" s="106"/>
      <c r="FQR4" s="106"/>
      <c r="FQS4" s="106"/>
      <c r="FQT4" s="106"/>
      <c r="FQU4" s="106"/>
      <c r="FQV4" s="106"/>
      <c r="FQW4" s="106"/>
      <c r="FQX4" s="106"/>
      <c r="FQY4" s="106"/>
      <c r="FQZ4" s="106"/>
      <c r="FRA4" s="106"/>
      <c r="FRB4" s="106"/>
      <c r="FRC4" s="106"/>
      <c r="FRD4" s="106"/>
      <c r="FRE4" s="106"/>
      <c r="FRF4" s="106"/>
      <c r="FRG4" s="106"/>
      <c r="FRH4" s="106"/>
      <c r="FRI4" s="106"/>
      <c r="FRJ4" s="106"/>
      <c r="FRK4" s="106"/>
      <c r="FRL4" s="106"/>
      <c r="FRM4" s="106"/>
      <c r="FRN4" s="106"/>
      <c r="FRO4" s="106"/>
      <c r="FRP4" s="106"/>
      <c r="FRQ4" s="106"/>
      <c r="FRR4" s="106"/>
      <c r="FRS4" s="106"/>
      <c r="FRT4" s="106"/>
      <c r="FRU4" s="106"/>
      <c r="FRV4" s="106"/>
      <c r="FRW4" s="106"/>
      <c r="FRX4" s="106"/>
      <c r="FRY4" s="106"/>
      <c r="FRZ4" s="106"/>
      <c r="FSA4" s="106"/>
      <c r="FSB4" s="106"/>
      <c r="FSC4" s="106"/>
      <c r="FSD4" s="106"/>
      <c r="FSE4" s="106"/>
      <c r="FSF4" s="106"/>
      <c r="FSG4" s="106"/>
      <c r="FSH4" s="106"/>
      <c r="FSI4" s="106"/>
      <c r="FSJ4" s="106"/>
      <c r="FSK4" s="106"/>
      <c r="FSL4" s="106"/>
      <c r="FSM4" s="106"/>
      <c r="FSN4" s="106"/>
      <c r="FSO4" s="106"/>
      <c r="FSP4" s="106"/>
      <c r="FSQ4" s="106"/>
      <c r="FSR4" s="106"/>
      <c r="FSS4" s="106"/>
      <c r="FST4" s="106"/>
      <c r="FSU4" s="106"/>
      <c r="FSV4" s="106"/>
      <c r="FSW4" s="106"/>
      <c r="FSX4" s="106"/>
      <c r="FSY4" s="106"/>
      <c r="FSZ4" s="106"/>
      <c r="FTA4" s="106"/>
      <c r="FTB4" s="106"/>
      <c r="FTC4" s="106"/>
      <c r="FTD4" s="106"/>
      <c r="FTE4" s="106"/>
      <c r="FTF4" s="106"/>
      <c r="FTG4" s="106"/>
      <c r="FTH4" s="106"/>
      <c r="FTI4" s="106"/>
      <c r="FTJ4" s="106"/>
      <c r="FTK4" s="106"/>
      <c r="FTL4" s="106"/>
      <c r="FTM4" s="106"/>
      <c r="FTN4" s="106"/>
      <c r="FTO4" s="106"/>
      <c r="FTP4" s="106"/>
      <c r="FTQ4" s="106"/>
      <c r="FTR4" s="106"/>
      <c r="FTS4" s="106"/>
      <c r="FTT4" s="106"/>
      <c r="FTU4" s="106"/>
      <c r="FTV4" s="106"/>
      <c r="FTW4" s="106"/>
      <c r="FTX4" s="106"/>
      <c r="FTY4" s="106"/>
      <c r="FTZ4" s="106"/>
      <c r="FUA4" s="106"/>
      <c r="FUB4" s="106"/>
      <c r="FUC4" s="106"/>
      <c r="FUD4" s="106"/>
      <c r="FUE4" s="106"/>
      <c r="FUF4" s="106"/>
      <c r="FUG4" s="106"/>
      <c r="FUH4" s="106"/>
      <c r="FUI4" s="106"/>
      <c r="FUJ4" s="106"/>
      <c r="FUK4" s="106"/>
      <c r="FUL4" s="106"/>
      <c r="FUM4" s="106"/>
      <c r="FUN4" s="106"/>
      <c r="FUO4" s="106"/>
      <c r="FUP4" s="106"/>
      <c r="FUQ4" s="106"/>
      <c r="FUR4" s="106"/>
      <c r="FUS4" s="106"/>
      <c r="FUT4" s="106"/>
      <c r="FUU4" s="106"/>
      <c r="FUV4" s="106"/>
      <c r="FUW4" s="106"/>
      <c r="FUX4" s="106"/>
      <c r="FUY4" s="106"/>
      <c r="FUZ4" s="106"/>
      <c r="FVA4" s="106"/>
      <c r="FVB4" s="106"/>
      <c r="FVC4" s="106"/>
      <c r="FVD4" s="106"/>
      <c r="FVE4" s="106"/>
      <c r="FVF4" s="106"/>
      <c r="FVG4" s="106"/>
      <c r="FVH4" s="106"/>
      <c r="FVI4" s="106"/>
      <c r="FVJ4" s="106"/>
      <c r="FVK4" s="106"/>
      <c r="FVL4" s="106"/>
      <c r="FVM4" s="106"/>
      <c r="FVN4" s="106"/>
      <c r="FVO4" s="106"/>
      <c r="FVP4" s="106"/>
      <c r="FVQ4" s="106"/>
      <c r="FVR4" s="106"/>
      <c r="FVS4" s="106"/>
      <c r="FVT4" s="106"/>
      <c r="FVU4" s="106"/>
      <c r="FVV4" s="106"/>
      <c r="FVW4" s="106"/>
      <c r="FVX4" s="106"/>
      <c r="FVY4" s="106"/>
      <c r="FVZ4" s="106"/>
      <c r="FWA4" s="106"/>
      <c r="FWB4" s="106"/>
      <c r="FWC4" s="106"/>
      <c r="FWD4" s="106"/>
      <c r="FWE4" s="106"/>
      <c r="FWF4" s="106"/>
      <c r="FWG4" s="106"/>
      <c r="FWH4" s="106"/>
      <c r="FWI4" s="106"/>
      <c r="FWJ4" s="106"/>
      <c r="FWK4" s="106"/>
      <c r="FWL4" s="106"/>
      <c r="FWM4" s="106"/>
      <c r="FWN4" s="106"/>
      <c r="FWO4" s="106"/>
      <c r="FWP4" s="106"/>
      <c r="FWQ4" s="106"/>
      <c r="FWR4" s="106"/>
      <c r="FWS4" s="106"/>
      <c r="FWT4" s="106"/>
      <c r="FWU4" s="106"/>
      <c r="FWV4" s="106"/>
      <c r="FWW4" s="106"/>
      <c r="FWX4" s="106"/>
      <c r="FWY4" s="106"/>
      <c r="FWZ4" s="106"/>
      <c r="FXA4" s="106"/>
      <c r="FXB4" s="106"/>
      <c r="FXC4" s="106"/>
      <c r="FXD4" s="106"/>
      <c r="FXE4" s="106"/>
      <c r="FXF4" s="106"/>
      <c r="FXG4" s="106"/>
      <c r="FXH4" s="106"/>
      <c r="FXI4" s="106"/>
      <c r="FXJ4" s="106"/>
      <c r="FXK4" s="106"/>
      <c r="FXL4" s="106"/>
      <c r="FXM4" s="106"/>
      <c r="FXN4" s="106"/>
      <c r="FXO4" s="106"/>
      <c r="FXP4" s="106"/>
      <c r="FXQ4" s="106"/>
      <c r="FXR4" s="106"/>
      <c r="FXS4" s="106"/>
      <c r="FXT4" s="106"/>
      <c r="FXU4" s="106"/>
      <c r="FXV4" s="106"/>
      <c r="FXW4" s="106"/>
      <c r="FXX4" s="106"/>
      <c r="FXY4" s="106"/>
      <c r="FXZ4" s="106"/>
      <c r="FYA4" s="106"/>
      <c r="FYB4" s="106"/>
      <c r="FYC4" s="106"/>
      <c r="FYD4" s="106"/>
      <c r="FYE4" s="106"/>
      <c r="FYF4" s="106"/>
      <c r="FYG4" s="106"/>
      <c r="FYH4" s="106"/>
      <c r="FYI4" s="106"/>
      <c r="FYJ4" s="106"/>
      <c r="FYK4" s="106"/>
      <c r="FYL4" s="106"/>
      <c r="FYM4" s="106"/>
      <c r="FYN4" s="106"/>
      <c r="FYO4" s="106"/>
      <c r="FYP4" s="106"/>
      <c r="FYQ4" s="106"/>
      <c r="FYR4" s="106"/>
      <c r="FYS4" s="106"/>
      <c r="FYT4" s="106"/>
      <c r="FYU4" s="106"/>
      <c r="FYV4" s="106"/>
      <c r="FYW4" s="106"/>
      <c r="FYX4" s="106"/>
      <c r="FYY4" s="106"/>
      <c r="FYZ4" s="106"/>
      <c r="FZA4" s="106"/>
      <c r="FZB4" s="106"/>
      <c r="FZC4" s="106"/>
      <c r="FZD4" s="106"/>
      <c r="FZE4" s="106"/>
      <c r="FZF4" s="106"/>
      <c r="FZG4" s="106"/>
      <c r="FZH4" s="106"/>
      <c r="FZI4" s="106"/>
      <c r="FZJ4" s="106"/>
      <c r="FZK4" s="106"/>
      <c r="FZL4" s="106"/>
      <c r="FZM4" s="106"/>
      <c r="FZN4" s="106"/>
      <c r="FZO4" s="106"/>
      <c r="FZP4" s="106"/>
      <c r="FZQ4" s="106"/>
      <c r="FZR4" s="106"/>
      <c r="FZS4" s="106"/>
      <c r="FZT4" s="106"/>
      <c r="FZU4" s="106"/>
      <c r="FZV4" s="106"/>
      <c r="FZW4" s="106"/>
      <c r="FZX4" s="106"/>
      <c r="FZY4" s="106"/>
      <c r="FZZ4" s="106"/>
      <c r="GAA4" s="106"/>
      <c r="GAB4" s="106"/>
      <c r="GAC4" s="106"/>
      <c r="GAD4" s="106"/>
      <c r="GAE4" s="106"/>
      <c r="GAF4" s="106"/>
      <c r="GAG4" s="106"/>
      <c r="GAH4" s="106"/>
      <c r="GAI4" s="106"/>
      <c r="GAJ4" s="106"/>
      <c r="GAK4" s="106"/>
      <c r="GAL4" s="106"/>
      <c r="GAM4" s="106"/>
      <c r="GAN4" s="106"/>
      <c r="GAO4" s="106"/>
      <c r="GAP4" s="106"/>
      <c r="GAQ4" s="106"/>
      <c r="GAR4" s="106"/>
      <c r="GAS4" s="106"/>
      <c r="GAT4" s="106"/>
      <c r="GAU4" s="106"/>
      <c r="GAV4" s="106"/>
      <c r="GAW4" s="106"/>
      <c r="GAX4" s="106"/>
      <c r="GAY4" s="106"/>
      <c r="GAZ4" s="106"/>
      <c r="GBA4" s="106"/>
      <c r="GBB4" s="106"/>
      <c r="GBC4" s="106"/>
      <c r="GBD4" s="106"/>
      <c r="GBE4" s="106"/>
      <c r="GBF4" s="106"/>
      <c r="GBG4" s="106"/>
      <c r="GBH4" s="106"/>
      <c r="GBI4" s="106"/>
      <c r="GBJ4" s="106"/>
      <c r="GBK4" s="106"/>
      <c r="GBL4" s="106"/>
      <c r="GBM4" s="106"/>
      <c r="GBN4" s="106"/>
      <c r="GBO4" s="106"/>
      <c r="GBP4" s="106"/>
      <c r="GBQ4" s="106"/>
      <c r="GBR4" s="106"/>
      <c r="GBS4" s="106"/>
      <c r="GBT4" s="106"/>
      <c r="GBU4" s="106"/>
      <c r="GBV4" s="106"/>
      <c r="GBW4" s="106"/>
      <c r="GBX4" s="106"/>
      <c r="GBY4" s="106"/>
      <c r="GBZ4" s="106"/>
      <c r="GCA4" s="106"/>
      <c r="GCB4" s="106"/>
      <c r="GCC4" s="106"/>
      <c r="GCD4" s="106"/>
      <c r="GCE4" s="106"/>
      <c r="GCF4" s="106"/>
      <c r="GCG4" s="106"/>
      <c r="GCH4" s="106"/>
      <c r="GCI4" s="106"/>
      <c r="GCJ4" s="106"/>
      <c r="GCK4" s="106"/>
      <c r="GCL4" s="106"/>
      <c r="GCM4" s="106"/>
      <c r="GCN4" s="106"/>
      <c r="GCO4" s="106"/>
      <c r="GCP4" s="106"/>
      <c r="GCQ4" s="106"/>
      <c r="GCR4" s="106"/>
      <c r="GCS4" s="106"/>
      <c r="GCT4" s="106"/>
      <c r="GCU4" s="106"/>
      <c r="GCV4" s="106"/>
      <c r="GCW4" s="106"/>
      <c r="GCX4" s="106"/>
      <c r="GCY4" s="106"/>
      <c r="GCZ4" s="106"/>
      <c r="GDA4" s="106"/>
      <c r="GDB4" s="106"/>
      <c r="GDC4" s="106"/>
      <c r="GDD4" s="106"/>
      <c r="GDE4" s="106"/>
      <c r="GDF4" s="106"/>
      <c r="GDG4" s="106"/>
      <c r="GDH4" s="106"/>
      <c r="GDI4" s="106"/>
      <c r="GDJ4" s="106"/>
      <c r="GDK4" s="106"/>
      <c r="GDL4" s="106"/>
      <c r="GDM4" s="106"/>
      <c r="GDN4" s="106"/>
      <c r="GDO4" s="106"/>
      <c r="GDP4" s="106"/>
      <c r="GDQ4" s="106"/>
      <c r="GDR4" s="106"/>
      <c r="GDS4" s="106"/>
      <c r="GDT4" s="106"/>
      <c r="GDU4" s="106"/>
      <c r="GDV4" s="106"/>
      <c r="GDW4" s="106"/>
      <c r="GDX4" s="106"/>
      <c r="GDY4" s="106"/>
      <c r="GDZ4" s="106"/>
      <c r="GEA4" s="106"/>
      <c r="GEB4" s="106"/>
      <c r="GEC4" s="106"/>
      <c r="GED4" s="106"/>
      <c r="GEE4" s="106"/>
      <c r="GEF4" s="106"/>
      <c r="GEG4" s="106"/>
      <c r="GEH4" s="106"/>
      <c r="GEI4" s="106"/>
      <c r="GEJ4" s="106"/>
      <c r="GEK4" s="106"/>
      <c r="GEL4" s="106"/>
      <c r="GEM4" s="106"/>
      <c r="GEN4" s="106"/>
      <c r="GEO4" s="106"/>
      <c r="GEP4" s="106"/>
      <c r="GEQ4" s="106"/>
      <c r="GER4" s="106"/>
      <c r="GES4" s="106"/>
      <c r="GET4" s="106"/>
      <c r="GEU4" s="106"/>
      <c r="GEV4" s="106"/>
      <c r="GEW4" s="106"/>
      <c r="GEX4" s="106"/>
      <c r="GEY4" s="106"/>
      <c r="GEZ4" s="106"/>
      <c r="GFA4" s="106"/>
      <c r="GFB4" s="106"/>
      <c r="GFC4" s="106"/>
      <c r="GFD4" s="106"/>
      <c r="GFE4" s="106"/>
      <c r="GFF4" s="106"/>
      <c r="GFG4" s="106"/>
      <c r="GFH4" s="106"/>
      <c r="GFI4" s="106"/>
      <c r="GFJ4" s="106"/>
      <c r="GFK4" s="106"/>
      <c r="GFL4" s="106"/>
      <c r="GFM4" s="106"/>
      <c r="GFN4" s="106"/>
      <c r="GFO4" s="106"/>
      <c r="GFP4" s="106"/>
      <c r="GFQ4" s="106"/>
      <c r="GFR4" s="106"/>
      <c r="GFS4" s="106"/>
      <c r="GFT4" s="106"/>
      <c r="GFU4" s="106"/>
      <c r="GFV4" s="106"/>
      <c r="GFW4" s="106"/>
      <c r="GFX4" s="106"/>
      <c r="GFY4" s="106"/>
      <c r="GFZ4" s="106"/>
      <c r="GGA4" s="106"/>
      <c r="GGB4" s="106"/>
      <c r="GGC4" s="106"/>
      <c r="GGD4" s="106"/>
      <c r="GGE4" s="106"/>
      <c r="GGF4" s="106"/>
      <c r="GGG4" s="106"/>
      <c r="GGH4" s="106"/>
      <c r="GGI4" s="106"/>
      <c r="GGJ4" s="106"/>
      <c r="GGK4" s="106"/>
      <c r="GGL4" s="106"/>
      <c r="GGM4" s="106"/>
      <c r="GGN4" s="106"/>
      <c r="GGO4" s="106"/>
      <c r="GGP4" s="106"/>
      <c r="GGQ4" s="106"/>
      <c r="GGR4" s="106"/>
      <c r="GGS4" s="106"/>
      <c r="GGT4" s="106"/>
      <c r="GGU4" s="106"/>
      <c r="GGV4" s="106"/>
      <c r="GGW4" s="106"/>
      <c r="GGX4" s="106"/>
      <c r="GGY4" s="106"/>
      <c r="GGZ4" s="106"/>
      <c r="GHA4" s="106"/>
      <c r="GHB4" s="106"/>
      <c r="GHC4" s="106"/>
      <c r="GHD4" s="106"/>
      <c r="GHE4" s="106"/>
      <c r="GHF4" s="106"/>
      <c r="GHG4" s="106"/>
      <c r="GHH4" s="106"/>
      <c r="GHI4" s="106"/>
      <c r="GHJ4" s="106"/>
      <c r="GHK4" s="106"/>
      <c r="GHL4" s="106"/>
      <c r="GHM4" s="106"/>
      <c r="GHN4" s="106"/>
      <c r="GHO4" s="106"/>
      <c r="GHP4" s="106"/>
      <c r="GHQ4" s="106"/>
      <c r="GHR4" s="106"/>
      <c r="GHS4" s="106"/>
      <c r="GHT4" s="106"/>
      <c r="GHU4" s="106"/>
      <c r="GHV4" s="106"/>
      <c r="GHW4" s="106"/>
      <c r="GHX4" s="106"/>
      <c r="GHY4" s="106"/>
      <c r="GHZ4" s="106"/>
      <c r="GIA4" s="106"/>
      <c r="GIB4" s="106"/>
      <c r="GIC4" s="106"/>
      <c r="GID4" s="106"/>
      <c r="GIE4" s="106"/>
      <c r="GIF4" s="106"/>
      <c r="GIG4" s="106"/>
      <c r="GIH4" s="106"/>
      <c r="GII4" s="106"/>
      <c r="GIJ4" s="106"/>
      <c r="GIK4" s="106"/>
      <c r="GIL4" s="106"/>
      <c r="GIM4" s="106"/>
      <c r="GIN4" s="106"/>
      <c r="GIO4" s="106"/>
      <c r="GIP4" s="106"/>
      <c r="GIQ4" s="106"/>
      <c r="GIR4" s="106"/>
      <c r="GIS4" s="106"/>
      <c r="GIT4" s="106"/>
      <c r="GIU4" s="106"/>
      <c r="GIV4" s="106"/>
      <c r="GIW4" s="106"/>
      <c r="GIX4" s="106"/>
      <c r="GIY4" s="106"/>
      <c r="GIZ4" s="106"/>
      <c r="GJA4" s="106"/>
      <c r="GJB4" s="106"/>
      <c r="GJC4" s="106"/>
      <c r="GJD4" s="106"/>
      <c r="GJE4" s="106"/>
      <c r="GJF4" s="106"/>
      <c r="GJG4" s="106"/>
      <c r="GJH4" s="106"/>
      <c r="GJI4" s="106"/>
      <c r="GJJ4" s="106"/>
      <c r="GJK4" s="106"/>
      <c r="GJL4" s="106"/>
      <c r="GJM4" s="106"/>
      <c r="GJN4" s="106"/>
      <c r="GJO4" s="106"/>
      <c r="GJP4" s="106"/>
      <c r="GJQ4" s="106"/>
      <c r="GJR4" s="106"/>
      <c r="GJS4" s="106"/>
      <c r="GJT4" s="106"/>
      <c r="GJU4" s="106"/>
      <c r="GJV4" s="106"/>
      <c r="GJW4" s="106"/>
      <c r="GJX4" s="106"/>
      <c r="GJY4" s="106"/>
      <c r="GJZ4" s="106"/>
      <c r="GKA4" s="106"/>
      <c r="GKB4" s="106"/>
      <c r="GKC4" s="106"/>
      <c r="GKD4" s="106"/>
      <c r="GKE4" s="106"/>
      <c r="GKF4" s="106"/>
      <c r="GKG4" s="106"/>
      <c r="GKH4" s="106"/>
      <c r="GKI4" s="106"/>
      <c r="GKJ4" s="106"/>
      <c r="GKK4" s="106"/>
      <c r="GKL4" s="106"/>
      <c r="GKM4" s="106"/>
      <c r="GKN4" s="106"/>
      <c r="GKO4" s="106"/>
      <c r="GKP4" s="106"/>
      <c r="GKQ4" s="106"/>
      <c r="GKR4" s="106"/>
      <c r="GKS4" s="106"/>
      <c r="GKT4" s="106"/>
      <c r="GKU4" s="106"/>
      <c r="GKV4" s="106"/>
      <c r="GKW4" s="106"/>
      <c r="GKX4" s="106"/>
      <c r="GKY4" s="106"/>
      <c r="GKZ4" s="106"/>
      <c r="GLA4" s="106"/>
      <c r="GLB4" s="106"/>
      <c r="GLC4" s="106"/>
      <c r="GLD4" s="106"/>
      <c r="GLE4" s="106"/>
      <c r="GLF4" s="106"/>
      <c r="GLG4" s="106"/>
      <c r="GLH4" s="106"/>
      <c r="GLI4" s="106"/>
      <c r="GLJ4" s="106"/>
      <c r="GLK4" s="106"/>
      <c r="GLL4" s="106"/>
      <c r="GLM4" s="106"/>
      <c r="GLN4" s="106"/>
      <c r="GLO4" s="106"/>
      <c r="GLP4" s="106"/>
      <c r="GLQ4" s="106"/>
      <c r="GLR4" s="106"/>
      <c r="GLS4" s="106"/>
      <c r="GLT4" s="106"/>
      <c r="GLU4" s="106"/>
      <c r="GLV4" s="106"/>
      <c r="GLW4" s="106"/>
      <c r="GLX4" s="106"/>
      <c r="GLY4" s="106"/>
      <c r="GLZ4" s="106"/>
      <c r="GMA4" s="106"/>
      <c r="GMB4" s="106"/>
      <c r="GMC4" s="106"/>
      <c r="GMD4" s="106"/>
      <c r="GME4" s="106"/>
      <c r="GMF4" s="106"/>
      <c r="GMG4" s="106"/>
      <c r="GMH4" s="106"/>
      <c r="GMI4" s="106"/>
      <c r="GMJ4" s="106"/>
      <c r="GMK4" s="106"/>
      <c r="GML4" s="106"/>
      <c r="GMM4" s="106"/>
      <c r="GMN4" s="106"/>
      <c r="GMO4" s="106"/>
      <c r="GMP4" s="106"/>
      <c r="GMQ4" s="106"/>
      <c r="GMR4" s="106"/>
      <c r="GMS4" s="106"/>
      <c r="GMT4" s="106"/>
      <c r="GMU4" s="106"/>
      <c r="GMV4" s="106"/>
      <c r="GMW4" s="106"/>
      <c r="GMX4" s="106"/>
      <c r="GMY4" s="106"/>
      <c r="GMZ4" s="106"/>
      <c r="GNA4" s="106"/>
      <c r="GNB4" s="106"/>
      <c r="GNC4" s="106"/>
      <c r="GND4" s="106"/>
      <c r="GNE4" s="106"/>
      <c r="GNF4" s="106"/>
      <c r="GNG4" s="106"/>
      <c r="GNH4" s="106"/>
      <c r="GNI4" s="106"/>
      <c r="GNJ4" s="106"/>
      <c r="GNK4" s="106"/>
      <c r="GNL4" s="106"/>
      <c r="GNM4" s="106"/>
      <c r="GNN4" s="106"/>
      <c r="GNO4" s="106"/>
      <c r="GNP4" s="106"/>
      <c r="GNQ4" s="106"/>
      <c r="GNR4" s="106"/>
      <c r="GNS4" s="106"/>
      <c r="GNT4" s="106"/>
      <c r="GNU4" s="106"/>
      <c r="GNV4" s="106"/>
      <c r="GNW4" s="106"/>
      <c r="GNX4" s="106"/>
      <c r="GNY4" s="106"/>
      <c r="GNZ4" s="106"/>
      <c r="GOA4" s="106"/>
      <c r="GOB4" s="106"/>
      <c r="GOC4" s="106"/>
      <c r="GOD4" s="106"/>
      <c r="GOE4" s="106"/>
      <c r="GOF4" s="106"/>
      <c r="GOG4" s="106"/>
      <c r="GOH4" s="106"/>
      <c r="GOI4" s="106"/>
      <c r="GOJ4" s="106"/>
      <c r="GOK4" s="106"/>
      <c r="GOL4" s="106"/>
      <c r="GOM4" s="106"/>
      <c r="GON4" s="106"/>
      <c r="GOO4" s="106"/>
      <c r="GOP4" s="106"/>
      <c r="GOQ4" s="106"/>
      <c r="GOR4" s="106"/>
      <c r="GOS4" s="106"/>
      <c r="GOT4" s="106"/>
      <c r="GOU4" s="106"/>
      <c r="GOV4" s="106"/>
      <c r="GOW4" s="106"/>
      <c r="GOX4" s="106"/>
      <c r="GOY4" s="106"/>
      <c r="GOZ4" s="106"/>
      <c r="GPA4" s="106"/>
      <c r="GPB4" s="106"/>
      <c r="GPC4" s="106"/>
      <c r="GPD4" s="106"/>
      <c r="GPE4" s="106"/>
      <c r="GPF4" s="106"/>
      <c r="GPG4" s="106"/>
      <c r="GPH4" s="106"/>
      <c r="GPI4" s="106"/>
      <c r="GPJ4" s="106"/>
      <c r="GPK4" s="106"/>
      <c r="GPL4" s="106"/>
      <c r="GPM4" s="106"/>
      <c r="GPN4" s="106"/>
      <c r="GPO4" s="106"/>
      <c r="GPP4" s="106"/>
      <c r="GPQ4" s="106"/>
      <c r="GPR4" s="106"/>
      <c r="GPS4" s="106"/>
      <c r="GPT4" s="106"/>
      <c r="GPU4" s="106"/>
      <c r="GPV4" s="106"/>
      <c r="GPW4" s="106"/>
      <c r="GPX4" s="106"/>
      <c r="GPY4" s="106"/>
      <c r="GPZ4" s="106"/>
      <c r="GQA4" s="106"/>
      <c r="GQB4" s="106"/>
      <c r="GQC4" s="106"/>
      <c r="GQD4" s="106"/>
      <c r="GQE4" s="106"/>
      <c r="GQF4" s="106"/>
      <c r="GQG4" s="106"/>
      <c r="GQH4" s="106"/>
      <c r="GQI4" s="106"/>
      <c r="GQJ4" s="106"/>
      <c r="GQK4" s="106"/>
      <c r="GQL4" s="106"/>
      <c r="GQM4" s="106"/>
      <c r="GQN4" s="106"/>
      <c r="GQO4" s="106"/>
      <c r="GQP4" s="106"/>
      <c r="GQQ4" s="106"/>
      <c r="GQR4" s="106"/>
      <c r="GQS4" s="106"/>
      <c r="GQT4" s="106"/>
      <c r="GQU4" s="106"/>
      <c r="GQV4" s="106"/>
      <c r="GQW4" s="106"/>
      <c r="GQX4" s="106"/>
      <c r="GQY4" s="106"/>
      <c r="GQZ4" s="106"/>
      <c r="GRA4" s="106"/>
      <c r="GRB4" s="106"/>
      <c r="GRC4" s="106"/>
      <c r="GRD4" s="106"/>
      <c r="GRE4" s="106"/>
      <c r="GRF4" s="106"/>
      <c r="GRG4" s="106"/>
      <c r="GRH4" s="106"/>
      <c r="GRI4" s="106"/>
      <c r="GRJ4" s="106"/>
      <c r="GRK4" s="106"/>
      <c r="GRL4" s="106"/>
      <c r="GRM4" s="106"/>
      <c r="GRN4" s="106"/>
      <c r="GRO4" s="106"/>
      <c r="GRP4" s="106"/>
      <c r="GRQ4" s="106"/>
      <c r="GRR4" s="106"/>
      <c r="GRS4" s="106"/>
      <c r="GRT4" s="106"/>
      <c r="GRU4" s="106"/>
      <c r="GRV4" s="106"/>
      <c r="GRW4" s="106"/>
      <c r="GRX4" s="106"/>
      <c r="GRY4" s="106"/>
      <c r="GRZ4" s="106"/>
      <c r="GSA4" s="106"/>
      <c r="GSB4" s="106"/>
      <c r="GSC4" s="106"/>
      <c r="GSD4" s="106"/>
      <c r="GSE4" s="106"/>
      <c r="GSF4" s="106"/>
      <c r="GSG4" s="106"/>
      <c r="GSH4" s="106"/>
      <c r="GSI4" s="106"/>
      <c r="GSJ4" s="106"/>
      <c r="GSK4" s="106"/>
      <c r="GSL4" s="106"/>
      <c r="GSM4" s="106"/>
      <c r="GSN4" s="106"/>
      <c r="GSO4" s="106"/>
      <c r="GSP4" s="106"/>
      <c r="GSQ4" s="106"/>
      <c r="GSR4" s="106"/>
      <c r="GSS4" s="106"/>
      <c r="GST4" s="106"/>
      <c r="GSU4" s="106"/>
      <c r="GSV4" s="106"/>
      <c r="GSW4" s="106"/>
      <c r="GSX4" s="106"/>
      <c r="GSY4" s="106"/>
      <c r="GSZ4" s="106"/>
      <c r="GTA4" s="106"/>
      <c r="GTB4" s="106"/>
      <c r="GTC4" s="106"/>
      <c r="GTD4" s="106"/>
      <c r="GTE4" s="106"/>
      <c r="GTF4" s="106"/>
      <c r="GTG4" s="106"/>
      <c r="GTH4" s="106"/>
      <c r="GTI4" s="106"/>
      <c r="GTJ4" s="106"/>
      <c r="GTK4" s="106"/>
      <c r="GTL4" s="106"/>
      <c r="GTM4" s="106"/>
      <c r="GTN4" s="106"/>
      <c r="GTO4" s="106"/>
      <c r="GTP4" s="106"/>
      <c r="GTQ4" s="106"/>
      <c r="GTR4" s="106"/>
      <c r="GTS4" s="106"/>
      <c r="GTT4" s="106"/>
      <c r="GTU4" s="106"/>
      <c r="GTV4" s="106"/>
      <c r="GTW4" s="106"/>
      <c r="GTX4" s="106"/>
      <c r="GTY4" s="106"/>
      <c r="GTZ4" s="106"/>
      <c r="GUA4" s="106"/>
      <c r="GUB4" s="106"/>
      <c r="GUC4" s="106"/>
      <c r="GUD4" s="106"/>
      <c r="GUE4" s="106"/>
      <c r="GUF4" s="106"/>
      <c r="GUG4" s="106"/>
      <c r="GUH4" s="106"/>
      <c r="GUI4" s="106"/>
      <c r="GUJ4" s="106"/>
      <c r="GUK4" s="106"/>
      <c r="GUL4" s="106"/>
      <c r="GUM4" s="106"/>
      <c r="GUN4" s="106"/>
      <c r="GUO4" s="106"/>
      <c r="GUP4" s="106"/>
      <c r="GUQ4" s="106"/>
      <c r="GUR4" s="106"/>
      <c r="GUS4" s="106"/>
      <c r="GUT4" s="106"/>
      <c r="GUU4" s="106"/>
      <c r="GUV4" s="106"/>
      <c r="GUW4" s="106"/>
      <c r="GUX4" s="106"/>
      <c r="GUY4" s="106"/>
      <c r="GUZ4" s="106"/>
      <c r="GVA4" s="106"/>
      <c r="GVB4" s="106"/>
      <c r="GVC4" s="106"/>
      <c r="GVD4" s="106"/>
      <c r="GVE4" s="106"/>
      <c r="GVF4" s="106"/>
      <c r="GVG4" s="106"/>
      <c r="GVH4" s="106"/>
      <c r="GVI4" s="106"/>
      <c r="GVJ4" s="106"/>
      <c r="GVK4" s="106"/>
      <c r="GVL4" s="106"/>
      <c r="GVM4" s="106"/>
      <c r="GVN4" s="106"/>
      <c r="GVO4" s="106"/>
      <c r="GVP4" s="106"/>
      <c r="GVQ4" s="106"/>
      <c r="GVR4" s="106"/>
      <c r="GVS4" s="106"/>
      <c r="GVT4" s="106"/>
      <c r="GVU4" s="106"/>
      <c r="GVV4" s="106"/>
      <c r="GVW4" s="106"/>
      <c r="GVX4" s="106"/>
      <c r="GVY4" s="106"/>
      <c r="GVZ4" s="106"/>
      <c r="GWA4" s="106"/>
      <c r="GWB4" s="106"/>
      <c r="GWC4" s="106"/>
      <c r="GWD4" s="106"/>
      <c r="GWE4" s="106"/>
      <c r="GWF4" s="106"/>
      <c r="GWG4" s="106"/>
      <c r="GWH4" s="106"/>
      <c r="GWI4" s="106"/>
      <c r="GWJ4" s="106"/>
      <c r="GWK4" s="106"/>
      <c r="GWL4" s="106"/>
      <c r="GWM4" s="106"/>
      <c r="GWN4" s="106"/>
      <c r="GWO4" s="106"/>
      <c r="GWP4" s="106"/>
      <c r="GWQ4" s="106"/>
      <c r="GWR4" s="106"/>
      <c r="GWS4" s="106"/>
      <c r="GWT4" s="106"/>
      <c r="GWU4" s="106"/>
      <c r="GWV4" s="106"/>
      <c r="GWW4" s="106"/>
      <c r="GWX4" s="106"/>
      <c r="GWY4" s="106"/>
      <c r="GWZ4" s="106"/>
      <c r="GXA4" s="106"/>
      <c r="GXB4" s="106"/>
      <c r="GXC4" s="106"/>
      <c r="GXD4" s="106"/>
      <c r="GXE4" s="106"/>
      <c r="GXF4" s="106"/>
      <c r="GXG4" s="106"/>
      <c r="GXH4" s="106"/>
      <c r="GXI4" s="106"/>
      <c r="GXJ4" s="106"/>
      <c r="GXK4" s="106"/>
      <c r="GXL4" s="106"/>
      <c r="GXM4" s="106"/>
      <c r="GXN4" s="106"/>
      <c r="GXO4" s="106"/>
      <c r="GXP4" s="106"/>
      <c r="GXQ4" s="106"/>
      <c r="GXR4" s="106"/>
      <c r="GXS4" s="106"/>
      <c r="GXT4" s="106"/>
      <c r="GXU4" s="106"/>
      <c r="GXV4" s="106"/>
      <c r="GXW4" s="106"/>
      <c r="GXX4" s="106"/>
      <c r="GXY4" s="106"/>
      <c r="GXZ4" s="106"/>
      <c r="GYA4" s="106"/>
      <c r="GYB4" s="106"/>
      <c r="GYC4" s="106"/>
      <c r="GYD4" s="106"/>
      <c r="GYE4" s="106"/>
      <c r="GYF4" s="106"/>
      <c r="GYG4" s="106"/>
      <c r="GYH4" s="106"/>
      <c r="GYI4" s="106"/>
      <c r="GYJ4" s="106"/>
      <c r="GYK4" s="106"/>
      <c r="GYL4" s="106"/>
      <c r="GYM4" s="106"/>
      <c r="GYN4" s="106"/>
      <c r="GYO4" s="106"/>
      <c r="GYP4" s="106"/>
      <c r="GYQ4" s="106"/>
      <c r="GYR4" s="106"/>
      <c r="GYS4" s="106"/>
      <c r="GYT4" s="106"/>
      <c r="GYU4" s="106"/>
      <c r="GYV4" s="106"/>
      <c r="GYW4" s="106"/>
      <c r="GYX4" s="106"/>
      <c r="GYY4" s="106"/>
      <c r="GYZ4" s="106"/>
      <c r="GZA4" s="106"/>
      <c r="GZB4" s="106"/>
      <c r="GZC4" s="106"/>
      <c r="GZD4" s="106"/>
      <c r="GZE4" s="106"/>
      <c r="GZF4" s="106"/>
      <c r="GZG4" s="106"/>
      <c r="GZH4" s="106"/>
      <c r="GZI4" s="106"/>
      <c r="GZJ4" s="106"/>
      <c r="GZK4" s="106"/>
      <c r="GZL4" s="106"/>
      <c r="GZM4" s="106"/>
      <c r="GZN4" s="106"/>
      <c r="GZO4" s="106"/>
      <c r="GZP4" s="106"/>
      <c r="GZQ4" s="106"/>
      <c r="GZR4" s="106"/>
      <c r="GZS4" s="106"/>
      <c r="GZT4" s="106"/>
      <c r="GZU4" s="106"/>
      <c r="GZV4" s="106"/>
      <c r="GZW4" s="106"/>
      <c r="GZX4" s="106"/>
      <c r="GZY4" s="106"/>
      <c r="GZZ4" s="106"/>
      <c r="HAA4" s="106"/>
      <c r="HAB4" s="106"/>
      <c r="HAC4" s="106"/>
      <c r="HAD4" s="106"/>
      <c r="HAE4" s="106"/>
      <c r="HAF4" s="106"/>
      <c r="HAG4" s="106"/>
      <c r="HAH4" s="106"/>
      <c r="HAI4" s="106"/>
      <c r="HAJ4" s="106"/>
      <c r="HAK4" s="106"/>
      <c r="HAL4" s="106"/>
      <c r="HAM4" s="106"/>
      <c r="HAN4" s="106"/>
      <c r="HAO4" s="106"/>
      <c r="HAP4" s="106"/>
      <c r="HAQ4" s="106"/>
      <c r="HAR4" s="106"/>
      <c r="HAS4" s="106"/>
      <c r="HAT4" s="106"/>
      <c r="HAU4" s="106"/>
      <c r="HAV4" s="106"/>
      <c r="HAW4" s="106"/>
      <c r="HAX4" s="106"/>
      <c r="HAY4" s="106"/>
      <c r="HAZ4" s="106"/>
      <c r="HBA4" s="106"/>
      <c r="HBB4" s="106"/>
      <c r="HBC4" s="106"/>
      <c r="HBD4" s="106"/>
      <c r="HBE4" s="106"/>
      <c r="HBF4" s="106"/>
      <c r="HBG4" s="106"/>
      <c r="HBH4" s="106"/>
      <c r="HBI4" s="106"/>
      <c r="HBJ4" s="106"/>
      <c r="HBK4" s="106"/>
      <c r="HBL4" s="106"/>
      <c r="HBM4" s="106"/>
      <c r="HBN4" s="106"/>
      <c r="HBO4" s="106"/>
      <c r="HBP4" s="106"/>
      <c r="HBQ4" s="106"/>
      <c r="HBR4" s="106"/>
      <c r="HBS4" s="106"/>
      <c r="HBT4" s="106"/>
      <c r="HBU4" s="106"/>
      <c r="HBV4" s="106"/>
      <c r="HBW4" s="106"/>
      <c r="HBX4" s="106"/>
      <c r="HBY4" s="106"/>
      <c r="HBZ4" s="106"/>
      <c r="HCA4" s="106"/>
      <c r="HCB4" s="106"/>
      <c r="HCC4" s="106"/>
      <c r="HCD4" s="106"/>
      <c r="HCE4" s="106"/>
      <c r="HCF4" s="106"/>
      <c r="HCG4" s="106"/>
      <c r="HCH4" s="106"/>
      <c r="HCI4" s="106"/>
      <c r="HCJ4" s="106"/>
      <c r="HCK4" s="106"/>
      <c r="HCL4" s="106"/>
      <c r="HCM4" s="106"/>
      <c r="HCN4" s="106"/>
      <c r="HCO4" s="106"/>
      <c r="HCP4" s="106"/>
      <c r="HCQ4" s="106"/>
      <c r="HCR4" s="106"/>
      <c r="HCS4" s="106"/>
      <c r="HCT4" s="106"/>
      <c r="HCU4" s="106"/>
      <c r="HCV4" s="106"/>
      <c r="HCW4" s="106"/>
      <c r="HCX4" s="106"/>
      <c r="HCY4" s="106"/>
      <c r="HCZ4" s="106"/>
      <c r="HDA4" s="106"/>
      <c r="HDB4" s="106"/>
      <c r="HDC4" s="106"/>
      <c r="HDD4" s="106"/>
      <c r="HDE4" s="106"/>
      <c r="HDF4" s="106"/>
      <c r="HDG4" s="106"/>
      <c r="HDH4" s="106"/>
      <c r="HDI4" s="106"/>
      <c r="HDJ4" s="106"/>
      <c r="HDK4" s="106"/>
      <c r="HDL4" s="106"/>
      <c r="HDM4" s="106"/>
      <c r="HDN4" s="106"/>
      <c r="HDO4" s="106"/>
      <c r="HDP4" s="106"/>
      <c r="HDQ4" s="106"/>
      <c r="HDR4" s="106"/>
      <c r="HDS4" s="106"/>
      <c r="HDT4" s="106"/>
      <c r="HDU4" s="106"/>
      <c r="HDV4" s="106"/>
      <c r="HDW4" s="106"/>
      <c r="HDX4" s="106"/>
      <c r="HDY4" s="106"/>
      <c r="HDZ4" s="106"/>
      <c r="HEA4" s="106"/>
      <c r="HEB4" s="106"/>
      <c r="HEC4" s="106"/>
      <c r="HED4" s="106"/>
      <c r="HEE4" s="106"/>
      <c r="HEF4" s="106"/>
      <c r="HEG4" s="106"/>
      <c r="HEH4" s="106"/>
      <c r="HEI4" s="106"/>
      <c r="HEJ4" s="106"/>
      <c r="HEK4" s="106"/>
      <c r="HEL4" s="106"/>
      <c r="HEM4" s="106"/>
      <c r="HEN4" s="106"/>
      <c r="HEO4" s="106"/>
      <c r="HEP4" s="106"/>
      <c r="HEQ4" s="106"/>
      <c r="HER4" s="106"/>
      <c r="HES4" s="106"/>
      <c r="HET4" s="106"/>
      <c r="HEU4" s="106"/>
      <c r="HEV4" s="106"/>
      <c r="HEW4" s="106"/>
      <c r="HEX4" s="106"/>
      <c r="HEY4" s="106"/>
      <c r="HEZ4" s="106"/>
      <c r="HFA4" s="106"/>
      <c r="HFB4" s="106"/>
      <c r="HFC4" s="106"/>
      <c r="HFD4" s="106"/>
      <c r="HFE4" s="106"/>
      <c r="HFF4" s="106"/>
      <c r="HFG4" s="106"/>
      <c r="HFH4" s="106"/>
      <c r="HFI4" s="106"/>
      <c r="HFJ4" s="106"/>
      <c r="HFK4" s="106"/>
      <c r="HFL4" s="106"/>
      <c r="HFM4" s="106"/>
      <c r="HFN4" s="106"/>
      <c r="HFO4" s="106"/>
      <c r="HFP4" s="106"/>
      <c r="HFQ4" s="106"/>
      <c r="HFR4" s="106"/>
      <c r="HFS4" s="106"/>
      <c r="HFT4" s="106"/>
      <c r="HFU4" s="106"/>
      <c r="HFV4" s="106"/>
      <c r="HFW4" s="106"/>
      <c r="HFX4" s="106"/>
      <c r="HFY4" s="106"/>
      <c r="HFZ4" s="106"/>
      <c r="HGA4" s="106"/>
      <c r="HGB4" s="106"/>
      <c r="HGC4" s="106"/>
      <c r="HGD4" s="106"/>
      <c r="HGE4" s="106"/>
      <c r="HGF4" s="106"/>
      <c r="HGG4" s="106"/>
      <c r="HGH4" s="106"/>
      <c r="HGI4" s="106"/>
      <c r="HGJ4" s="106"/>
      <c r="HGK4" s="106"/>
      <c r="HGL4" s="106"/>
      <c r="HGM4" s="106"/>
      <c r="HGN4" s="106"/>
      <c r="HGO4" s="106"/>
      <c r="HGP4" s="106"/>
      <c r="HGQ4" s="106"/>
      <c r="HGR4" s="106"/>
      <c r="HGS4" s="106"/>
      <c r="HGT4" s="106"/>
      <c r="HGU4" s="106"/>
      <c r="HGV4" s="106"/>
      <c r="HGW4" s="106"/>
      <c r="HGX4" s="106"/>
      <c r="HGY4" s="106"/>
      <c r="HGZ4" s="106"/>
      <c r="HHA4" s="106"/>
      <c r="HHB4" s="106"/>
      <c r="HHC4" s="106"/>
      <c r="HHD4" s="106"/>
      <c r="HHE4" s="106"/>
      <c r="HHF4" s="106"/>
      <c r="HHG4" s="106"/>
      <c r="HHH4" s="106"/>
      <c r="HHI4" s="106"/>
      <c r="HHJ4" s="106"/>
      <c r="HHK4" s="106"/>
      <c r="HHL4" s="106"/>
      <c r="HHM4" s="106"/>
      <c r="HHN4" s="106"/>
      <c r="HHO4" s="106"/>
      <c r="HHP4" s="106"/>
      <c r="HHQ4" s="106"/>
      <c r="HHR4" s="106"/>
      <c r="HHS4" s="106"/>
      <c r="HHT4" s="106"/>
      <c r="HHU4" s="106"/>
      <c r="HHV4" s="106"/>
      <c r="HHW4" s="106"/>
      <c r="HHX4" s="106"/>
      <c r="HHY4" s="106"/>
      <c r="HHZ4" s="106"/>
      <c r="HIA4" s="106"/>
      <c r="HIB4" s="106"/>
      <c r="HIC4" s="106"/>
      <c r="HID4" s="106"/>
      <c r="HIE4" s="106"/>
      <c r="HIF4" s="106"/>
      <c r="HIG4" s="106"/>
      <c r="HIH4" s="106"/>
      <c r="HII4" s="106"/>
      <c r="HIJ4" s="106"/>
      <c r="HIK4" s="106"/>
      <c r="HIL4" s="106"/>
      <c r="HIM4" s="106"/>
      <c r="HIN4" s="106"/>
      <c r="HIO4" s="106"/>
      <c r="HIP4" s="106"/>
      <c r="HIQ4" s="106"/>
      <c r="HIR4" s="106"/>
      <c r="HIS4" s="106"/>
      <c r="HIT4" s="106"/>
      <c r="HIU4" s="106"/>
      <c r="HIV4" s="106"/>
      <c r="HIW4" s="106"/>
      <c r="HIX4" s="106"/>
      <c r="HIY4" s="106"/>
      <c r="HIZ4" s="106"/>
      <c r="HJA4" s="106"/>
      <c r="HJB4" s="106"/>
      <c r="HJC4" s="106"/>
      <c r="HJD4" s="106"/>
      <c r="HJE4" s="106"/>
      <c r="HJF4" s="106"/>
      <c r="HJG4" s="106"/>
      <c r="HJH4" s="106"/>
      <c r="HJI4" s="106"/>
      <c r="HJJ4" s="106"/>
      <c r="HJK4" s="106"/>
      <c r="HJL4" s="106"/>
      <c r="HJM4" s="106"/>
      <c r="HJN4" s="106"/>
      <c r="HJO4" s="106"/>
      <c r="HJP4" s="106"/>
      <c r="HJQ4" s="106"/>
      <c r="HJR4" s="106"/>
      <c r="HJS4" s="106"/>
      <c r="HJT4" s="106"/>
      <c r="HJU4" s="106"/>
      <c r="HJV4" s="106"/>
      <c r="HJW4" s="106"/>
      <c r="HJX4" s="106"/>
      <c r="HJY4" s="106"/>
      <c r="HJZ4" s="106"/>
      <c r="HKA4" s="106"/>
      <c r="HKB4" s="106"/>
      <c r="HKC4" s="106"/>
      <c r="HKD4" s="106"/>
      <c r="HKE4" s="106"/>
      <c r="HKF4" s="106"/>
      <c r="HKG4" s="106"/>
      <c r="HKH4" s="106"/>
      <c r="HKI4" s="106"/>
      <c r="HKJ4" s="106"/>
      <c r="HKK4" s="106"/>
      <c r="HKL4" s="106"/>
      <c r="HKM4" s="106"/>
      <c r="HKN4" s="106"/>
      <c r="HKO4" s="106"/>
      <c r="HKP4" s="106"/>
      <c r="HKQ4" s="106"/>
      <c r="HKR4" s="106"/>
      <c r="HKS4" s="106"/>
      <c r="HKT4" s="106"/>
      <c r="HKU4" s="106"/>
      <c r="HKV4" s="106"/>
      <c r="HKW4" s="106"/>
      <c r="HKX4" s="106"/>
      <c r="HKY4" s="106"/>
      <c r="HKZ4" s="106"/>
      <c r="HLA4" s="106"/>
      <c r="HLB4" s="106"/>
      <c r="HLC4" s="106"/>
      <c r="HLD4" s="106"/>
      <c r="HLE4" s="106"/>
      <c r="HLF4" s="106"/>
      <c r="HLG4" s="106"/>
      <c r="HLH4" s="106"/>
      <c r="HLI4" s="106"/>
      <c r="HLJ4" s="106"/>
      <c r="HLK4" s="106"/>
      <c r="HLL4" s="106"/>
      <c r="HLM4" s="106"/>
      <c r="HLN4" s="106"/>
      <c r="HLO4" s="106"/>
      <c r="HLP4" s="106"/>
      <c r="HLQ4" s="106"/>
      <c r="HLR4" s="106"/>
      <c r="HLS4" s="106"/>
      <c r="HLT4" s="106"/>
      <c r="HLU4" s="106"/>
      <c r="HLV4" s="106"/>
      <c r="HLW4" s="106"/>
      <c r="HLX4" s="106"/>
      <c r="HLY4" s="106"/>
      <c r="HLZ4" s="106"/>
      <c r="HMA4" s="106"/>
      <c r="HMB4" s="106"/>
      <c r="HMC4" s="106"/>
      <c r="HMD4" s="106"/>
      <c r="HME4" s="106"/>
      <c r="HMF4" s="106"/>
      <c r="HMG4" s="106"/>
      <c r="HMH4" s="106"/>
      <c r="HMI4" s="106"/>
      <c r="HMJ4" s="106"/>
      <c r="HMK4" s="106"/>
      <c r="HML4" s="106"/>
      <c r="HMM4" s="106"/>
      <c r="HMN4" s="106"/>
      <c r="HMO4" s="106"/>
      <c r="HMP4" s="106"/>
      <c r="HMQ4" s="106"/>
      <c r="HMR4" s="106"/>
      <c r="HMS4" s="106"/>
      <c r="HMT4" s="106"/>
      <c r="HMU4" s="106"/>
      <c r="HMV4" s="106"/>
      <c r="HMW4" s="106"/>
      <c r="HMX4" s="106"/>
      <c r="HMY4" s="106"/>
      <c r="HMZ4" s="106"/>
      <c r="HNA4" s="106"/>
      <c r="HNB4" s="106"/>
      <c r="HNC4" s="106"/>
      <c r="HND4" s="106"/>
      <c r="HNE4" s="106"/>
      <c r="HNF4" s="106"/>
      <c r="HNG4" s="106"/>
      <c r="HNH4" s="106"/>
      <c r="HNI4" s="106"/>
      <c r="HNJ4" s="106"/>
      <c r="HNK4" s="106"/>
      <c r="HNL4" s="106"/>
      <c r="HNM4" s="106"/>
      <c r="HNN4" s="106"/>
      <c r="HNO4" s="106"/>
      <c r="HNP4" s="106"/>
      <c r="HNQ4" s="106"/>
      <c r="HNR4" s="106"/>
      <c r="HNS4" s="106"/>
      <c r="HNT4" s="106"/>
      <c r="HNU4" s="106"/>
      <c r="HNV4" s="106"/>
      <c r="HNW4" s="106"/>
      <c r="HNX4" s="106"/>
      <c r="HNY4" s="106"/>
      <c r="HNZ4" s="106"/>
      <c r="HOA4" s="106"/>
      <c r="HOB4" s="106"/>
      <c r="HOC4" s="106"/>
      <c r="HOD4" s="106"/>
      <c r="HOE4" s="106"/>
      <c r="HOF4" s="106"/>
      <c r="HOG4" s="106"/>
      <c r="HOH4" s="106"/>
      <c r="HOI4" s="106"/>
      <c r="HOJ4" s="106"/>
      <c r="HOK4" s="106"/>
      <c r="HOL4" s="106"/>
      <c r="HOM4" s="106"/>
      <c r="HON4" s="106"/>
      <c r="HOO4" s="106"/>
      <c r="HOP4" s="106"/>
      <c r="HOQ4" s="106"/>
      <c r="HOR4" s="106"/>
      <c r="HOS4" s="106"/>
      <c r="HOT4" s="106"/>
      <c r="HOU4" s="106"/>
      <c r="HOV4" s="106"/>
      <c r="HOW4" s="106"/>
      <c r="HOX4" s="106"/>
      <c r="HOY4" s="106"/>
      <c r="HOZ4" s="106"/>
      <c r="HPA4" s="106"/>
      <c r="HPB4" s="106"/>
      <c r="HPC4" s="106"/>
      <c r="HPD4" s="106"/>
      <c r="HPE4" s="106"/>
      <c r="HPF4" s="106"/>
      <c r="HPG4" s="106"/>
      <c r="HPH4" s="106"/>
      <c r="HPI4" s="106"/>
      <c r="HPJ4" s="106"/>
      <c r="HPK4" s="106"/>
      <c r="HPL4" s="106"/>
      <c r="HPM4" s="106"/>
      <c r="HPN4" s="106"/>
      <c r="HPO4" s="106"/>
      <c r="HPP4" s="106"/>
      <c r="HPQ4" s="106"/>
      <c r="HPR4" s="106"/>
      <c r="HPS4" s="106"/>
      <c r="HPT4" s="106"/>
      <c r="HPU4" s="106"/>
      <c r="HPV4" s="106"/>
      <c r="HPW4" s="106"/>
      <c r="HPX4" s="106"/>
      <c r="HPY4" s="106"/>
      <c r="HPZ4" s="106"/>
      <c r="HQA4" s="106"/>
      <c r="HQB4" s="106"/>
      <c r="HQC4" s="106"/>
      <c r="HQD4" s="106"/>
      <c r="HQE4" s="106"/>
      <c r="HQF4" s="106"/>
      <c r="HQG4" s="106"/>
      <c r="HQH4" s="106"/>
      <c r="HQI4" s="106"/>
      <c r="HQJ4" s="106"/>
      <c r="HQK4" s="106"/>
      <c r="HQL4" s="106"/>
      <c r="HQM4" s="106"/>
      <c r="HQN4" s="106"/>
      <c r="HQO4" s="106"/>
      <c r="HQP4" s="106"/>
      <c r="HQQ4" s="106"/>
      <c r="HQR4" s="106"/>
      <c r="HQS4" s="106"/>
      <c r="HQT4" s="106"/>
      <c r="HQU4" s="106"/>
      <c r="HQV4" s="106"/>
      <c r="HQW4" s="106"/>
      <c r="HQX4" s="106"/>
      <c r="HQY4" s="106"/>
      <c r="HQZ4" s="106"/>
      <c r="HRA4" s="106"/>
      <c r="HRB4" s="106"/>
      <c r="HRC4" s="106"/>
      <c r="HRD4" s="106"/>
      <c r="HRE4" s="106"/>
      <c r="HRF4" s="106"/>
      <c r="HRG4" s="106"/>
      <c r="HRH4" s="106"/>
      <c r="HRI4" s="106"/>
      <c r="HRJ4" s="106"/>
      <c r="HRK4" s="106"/>
      <c r="HRL4" s="106"/>
      <c r="HRM4" s="106"/>
      <c r="HRN4" s="106"/>
      <c r="HRO4" s="106"/>
      <c r="HRP4" s="106"/>
      <c r="HRQ4" s="106"/>
      <c r="HRR4" s="106"/>
      <c r="HRS4" s="106"/>
      <c r="HRT4" s="106"/>
      <c r="HRU4" s="106"/>
      <c r="HRV4" s="106"/>
      <c r="HRW4" s="106"/>
      <c r="HRX4" s="106"/>
      <c r="HRY4" s="106"/>
      <c r="HRZ4" s="106"/>
      <c r="HSA4" s="106"/>
      <c r="HSB4" s="106"/>
      <c r="HSC4" s="106"/>
      <c r="HSD4" s="106"/>
      <c r="HSE4" s="106"/>
      <c r="HSF4" s="106"/>
      <c r="HSG4" s="106"/>
      <c r="HSH4" s="106"/>
      <c r="HSI4" s="106"/>
      <c r="HSJ4" s="106"/>
      <c r="HSK4" s="106"/>
      <c r="HSL4" s="106"/>
      <c r="HSM4" s="106"/>
      <c r="HSN4" s="106"/>
      <c r="HSO4" s="106"/>
      <c r="HSP4" s="106"/>
      <c r="HSQ4" s="106"/>
      <c r="HSR4" s="106"/>
      <c r="HSS4" s="106"/>
      <c r="HST4" s="106"/>
      <c r="HSU4" s="106"/>
      <c r="HSV4" s="106"/>
      <c r="HSW4" s="106"/>
      <c r="HSX4" s="106"/>
      <c r="HSY4" s="106"/>
      <c r="HSZ4" s="106"/>
      <c r="HTA4" s="106"/>
      <c r="HTB4" s="106"/>
      <c r="HTC4" s="106"/>
      <c r="HTD4" s="106"/>
      <c r="HTE4" s="106"/>
      <c r="HTF4" s="106"/>
      <c r="HTG4" s="106"/>
      <c r="HTH4" s="106"/>
      <c r="HTI4" s="106"/>
      <c r="HTJ4" s="106"/>
      <c r="HTK4" s="106"/>
      <c r="HTL4" s="106"/>
      <c r="HTM4" s="106"/>
      <c r="HTN4" s="106"/>
      <c r="HTO4" s="106"/>
      <c r="HTP4" s="106"/>
      <c r="HTQ4" s="106"/>
      <c r="HTR4" s="106"/>
      <c r="HTS4" s="106"/>
      <c r="HTT4" s="106"/>
      <c r="HTU4" s="106"/>
      <c r="HTV4" s="106"/>
      <c r="HTW4" s="106"/>
      <c r="HTX4" s="106"/>
      <c r="HTY4" s="106"/>
      <c r="HTZ4" s="106"/>
      <c r="HUA4" s="106"/>
      <c r="HUB4" s="106"/>
      <c r="HUC4" s="106"/>
      <c r="HUD4" s="106"/>
      <c r="HUE4" s="106"/>
      <c r="HUF4" s="106"/>
      <c r="HUG4" s="106"/>
      <c r="HUH4" s="106"/>
      <c r="HUI4" s="106"/>
      <c r="HUJ4" s="106"/>
      <c r="HUK4" s="106"/>
      <c r="HUL4" s="106"/>
      <c r="HUM4" s="106"/>
      <c r="HUN4" s="106"/>
      <c r="HUO4" s="106"/>
      <c r="HUP4" s="106"/>
      <c r="HUQ4" s="106"/>
      <c r="HUR4" s="106"/>
      <c r="HUS4" s="106"/>
      <c r="HUT4" s="106"/>
      <c r="HUU4" s="106"/>
      <c r="HUV4" s="106"/>
      <c r="HUW4" s="106"/>
      <c r="HUX4" s="106"/>
      <c r="HUY4" s="106"/>
      <c r="HUZ4" s="106"/>
      <c r="HVA4" s="106"/>
      <c r="HVB4" s="106"/>
      <c r="HVC4" s="106"/>
      <c r="HVD4" s="106"/>
      <c r="HVE4" s="106"/>
      <c r="HVF4" s="106"/>
      <c r="HVG4" s="106"/>
      <c r="HVH4" s="106"/>
      <c r="HVI4" s="106"/>
      <c r="HVJ4" s="106"/>
      <c r="HVK4" s="106"/>
      <c r="HVL4" s="106"/>
      <c r="HVM4" s="106"/>
      <c r="HVN4" s="106"/>
      <c r="HVO4" s="106"/>
      <c r="HVP4" s="106"/>
      <c r="HVQ4" s="106"/>
      <c r="HVR4" s="106"/>
      <c r="HVS4" s="106"/>
      <c r="HVT4" s="106"/>
      <c r="HVU4" s="106"/>
      <c r="HVV4" s="106"/>
      <c r="HVW4" s="106"/>
      <c r="HVX4" s="106"/>
      <c r="HVY4" s="106"/>
      <c r="HVZ4" s="106"/>
      <c r="HWA4" s="106"/>
      <c r="HWB4" s="106"/>
      <c r="HWC4" s="106"/>
      <c r="HWD4" s="106"/>
      <c r="HWE4" s="106"/>
      <c r="HWF4" s="106"/>
      <c r="HWG4" s="106"/>
      <c r="HWH4" s="106"/>
      <c r="HWI4" s="106"/>
      <c r="HWJ4" s="106"/>
      <c r="HWK4" s="106"/>
      <c r="HWL4" s="106"/>
      <c r="HWM4" s="106"/>
      <c r="HWN4" s="106"/>
      <c r="HWO4" s="106"/>
      <c r="HWP4" s="106"/>
      <c r="HWQ4" s="106"/>
      <c r="HWR4" s="106"/>
      <c r="HWS4" s="106"/>
      <c r="HWT4" s="106"/>
      <c r="HWU4" s="106"/>
      <c r="HWV4" s="106"/>
      <c r="HWW4" s="106"/>
      <c r="HWX4" s="106"/>
      <c r="HWY4" s="106"/>
      <c r="HWZ4" s="106"/>
      <c r="HXA4" s="106"/>
      <c r="HXB4" s="106"/>
      <c r="HXC4" s="106"/>
      <c r="HXD4" s="106"/>
      <c r="HXE4" s="106"/>
      <c r="HXF4" s="106"/>
      <c r="HXG4" s="106"/>
      <c r="HXH4" s="106"/>
      <c r="HXI4" s="106"/>
      <c r="HXJ4" s="106"/>
      <c r="HXK4" s="106"/>
      <c r="HXL4" s="106"/>
      <c r="HXM4" s="106"/>
      <c r="HXN4" s="106"/>
      <c r="HXO4" s="106"/>
      <c r="HXP4" s="106"/>
      <c r="HXQ4" s="106"/>
      <c r="HXR4" s="106"/>
      <c r="HXS4" s="106"/>
      <c r="HXT4" s="106"/>
      <c r="HXU4" s="106"/>
      <c r="HXV4" s="106"/>
      <c r="HXW4" s="106"/>
      <c r="HXX4" s="106"/>
      <c r="HXY4" s="106"/>
      <c r="HXZ4" s="106"/>
      <c r="HYA4" s="106"/>
      <c r="HYB4" s="106"/>
      <c r="HYC4" s="106"/>
      <c r="HYD4" s="106"/>
      <c r="HYE4" s="106"/>
      <c r="HYF4" s="106"/>
      <c r="HYG4" s="106"/>
      <c r="HYH4" s="106"/>
      <c r="HYI4" s="106"/>
      <c r="HYJ4" s="106"/>
      <c r="HYK4" s="106"/>
      <c r="HYL4" s="106"/>
      <c r="HYM4" s="106"/>
      <c r="HYN4" s="106"/>
      <c r="HYO4" s="106"/>
      <c r="HYP4" s="106"/>
      <c r="HYQ4" s="106"/>
      <c r="HYR4" s="106"/>
      <c r="HYS4" s="106"/>
      <c r="HYT4" s="106"/>
      <c r="HYU4" s="106"/>
      <c r="HYV4" s="106"/>
      <c r="HYW4" s="106"/>
      <c r="HYX4" s="106"/>
      <c r="HYY4" s="106"/>
      <c r="HYZ4" s="106"/>
      <c r="HZA4" s="106"/>
      <c r="HZB4" s="106"/>
      <c r="HZC4" s="106"/>
      <c r="HZD4" s="106"/>
      <c r="HZE4" s="106"/>
      <c r="HZF4" s="106"/>
      <c r="HZG4" s="106"/>
      <c r="HZH4" s="106"/>
      <c r="HZI4" s="106"/>
      <c r="HZJ4" s="106"/>
      <c r="HZK4" s="106"/>
      <c r="HZL4" s="106"/>
      <c r="HZM4" s="106"/>
      <c r="HZN4" s="106"/>
      <c r="HZO4" s="106"/>
      <c r="HZP4" s="106"/>
      <c r="HZQ4" s="106"/>
      <c r="HZR4" s="106"/>
      <c r="HZS4" s="106"/>
      <c r="HZT4" s="106"/>
      <c r="HZU4" s="106"/>
      <c r="HZV4" s="106"/>
      <c r="HZW4" s="106"/>
      <c r="HZX4" s="106"/>
      <c r="HZY4" s="106"/>
      <c r="HZZ4" s="106"/>
      <c r="IAA4" s="106"/>
      <c r="IAB4" s="106"/>
      <c r="IAC4" s="106"/>
      <c r="IAD4" s="106"/>
      <c r="IAE4" s="106"/>
      <c r="IAF4" s="106"/>
      <c r="IAG4" s="106"/>
      <c r="IAH4" s="106"/>
      <c r="IAI4" s="106"/>
      <c r="IAJ4" s="106"/>
      <c r="IAK4" s="106"/>
      <c r="IAL4" s="106"/>
      <c r="IAM4" s="106"/>
      <c r="IAN4" s="106"/>
      <c r="IAO4" s="106"/>
      <c r="IAP4" s="106"/>
      <c r="IAQ4" s="106"/>
      <c r="IAR4" s="106"/>
      <c r="IAS4" s="106"/>
      <c r="IAT4" s="106"/>
      <c r="IAU4" s="106"/>
      <c r="IAV4" s="106"/>
      <c r="IAW4" s="106"/>
      <c r="IAX4" s="106"/>
      <c r="IAY4" s="106"/>
      <c r="IAZ4" s="106"/>
      <c r="IBA4" s="106"/>
      <c r="IBB4" s="106"/>
      <c r="IBC4" s="106"/>
      <c r="IBD4" s="106"/>
      <c r="IBE4" s="106"/>
      <c r="IBF4" s="106"/>
      <c r="IBG4" s="106"/>
      <c r="IBH4" s="106"/>
      <c r="IBI4" s="106"/>
      <c r="IBJ4" s="106"/>
      <c r="IBK4" s="106"/>
      <c r="IBL4" s="106"/>
      <c r="IBM4" s="106"/>
      <c r="IBN4" s="106"/>
      <c r="IBO4" s="106"/>
      <c r="IBP4" s="106"/>
      <c r="IBQ4" s="106"/>
      <c r="IBR4" s="106"/>
      <c r="IBS4" s="106"/>
      <c r="IBT4" s="106"/>
      <c r="IBU4" s="106"/>
      <c r="IBV4" s="106"/>
      <c r="IBW4" s="106"/>
      <c r="IBX4" s="106"/>
      <c r="IBY4" s="106"/>
      <c r="IBZ4" s="106"/>
      <c r="ICA4" s="106"/>
      <c r="ICB4" s="106"/>
      <c r="ICC4" s="106"/>
      <c r="ICD4" s="106"/>
      <c r="ICE4" s="106"/>
      <c r="ICF4" s="106"/>
      <c r="ICG4" s="106"/>
      <c r="ICH4" s="106"/>
      <c r="ICI4" s="106"/>
      <c r="ICJ4" s="106"/>
      <c r="ICK4" s="106"/>
      <c r="ICL4" s="106"/>
      <c r="ICM4" s="106"/>
      <c r="ICN4" s="106"/>
      <c r="ICO4" s="106"/>
      <c r="ICP4" s="106"/>
      <c r="ICQ4" s="106"/>
      <c r="ICR4" s="106"/>
      <c r="ICS4" s="106"/>
      <c r="ICT4" s="106"/>
      <c r="ICU4" s="106"/>
      <c r="ICV4" s="106"/>
      <c r="ICW4" s="106"/>
      <c r="ICX4" s="106"/>
      <c r="ICY4" s="106"/>
      <c r="ICZ4" s="106"/>
      <c r="IDA4" s="106"/>
      <c r="IDB4" s="106"/>
      <c r="IDC4" s="106"/>
      <c r="IDD4" s="106"/>
      <c r="IDE4" s="106"/>
      <c r="IDF4" s="106"/>
      <c r="IDG4" s="106"/>
      <c r="IDH4" s="106"/>
      <c r="IDI4" s="106"/>
      <c r="IDJ4" s="106"/>
      <c r="IDK4" s="106"/>
      <c r="IDL4" s="106"/>
      <c r="IDM4" s="106"/>
      <c r="IDN4" s="106"/>
      <c r="IDO4" s="106"/>
      <c r="IDP4" s="106"/>
      <c r="IDQ4" s="106"/>
      <c r="IDR4" s="106"/>
      <c r="IDS4" s="106"/>
      <c r="IDT4" s="106"/>
      <c r="IDU4" s="106"/>
      <c r="IDV4" s="106"/>
      <c r="IDW4" s="106"/>
      <c r="IDX4" s="106"/>
      <c r="IDY4" s="106"/>
      <c r="IDZ4" s="106"/>
      <c r="IEA4" s="106"/>
      <c r="IEB4" s="106"/>
      <c r="IEC4" s="106"/>
      <c r="IED4" s="106"/>
      <c r="IEE4" s="106"/>
      <c r="IEF4" s="106"/>
      <c r="IEG4" s="106"/>
      <c r="IEH4" s="106"/>
      <c r="IEI4" s="106"/>
      <c r="IEJ4" s="106"/>
      <c r="IEK4" s="106"/>
      <c r="IEL4" s="106"/>
      <c r="IEM4" s="106"/>
      <c r="IEN4" s="106"/>
      <c r="IEO4" s="106"/>
      <c r="IEP4" s="106"/>
      <c r="IEQ4" s="106"/>
      <c r="IER4" s="106"/>
      <c r="IES4" s="106"/>
      <c r="IET4" s="106"/>
      <c r="IEU4" s="106"/>
      <c r="IEV4" s="106"/>
      <c r="IEW4" s="106"/>
      <c r="IEX4" s="106"/>
      <c r="IEY4" s="106"/>
      <c r="IEZ4" s="106"/>
      <c r="IFA4" s="106"/>
      <c r="IFB4" s="106"/>
      <c r="IFC4" s="106"/>
      <c r="IFD4" s="106"/>
      <c r="IFE4" s="106"/>
      <c r="IFF4" s="106"/>
      <c r="IFG4" s="106"/>
      <c r="IFH4" s="106"/>
      <c r="IFI4" s="106"/>
      <c r="IFJ4" s="106"/>
      <c r="IFK4" s="106"/>
      <c r="IFL4" s="106"/>
      <c r="IFM4" s="106"/>
      <c r="IFN4" s="106"/>
      <c r="IFO4" s="106"/>
      <c r="IFP4" s="106"/>
      <c r="IFQ4" s="106"/>
      <c r="IFR4" s="106"/>
      <c r="IFS4" s="106"/>
      <c r="IFT4" s="106"/>
      <c r="IFU4" s="106"/>
      <c r="IFV4" s="106"/>
      <c r="IFW4" s="106"/>
      <c r="IFX4" s="106"/>
      <c r="IFY4" s="106"/>
      <c r="IFZ4" s="106"/>
      <c r="IGA4" s="106"/>
      <c r="IGB4" s="106"/>
      <c r="IGC4" s="106"/>
      <c r="IGD4" s="106"/>
      <c r="IGE4" s="106"/>
      <c r="IGF4" s="106"/>
      <c r="IGG4" s="106"/>
      <c r="IGH4" s="106"/>
      <c r="IGI4" s="106"/>
      <c r="IGJ4" s="106"/>
      <c r="IGK4" s="106"/>
      <c r="IGL4" s="106"/>
      <c r="IGM4" s="106"/>
      <c r="IGN4" s="106"/>
      <c r="IGO4" s="106"/>
      <c r="IGP4" s="106"/>
      <c r="IGQ4" s="106"/>
      <c r="IGR4" s="106"/>
      <c r="IGS4" s="106"/>
      <c r="IGT4" s="106"/>
      <c r="IGU4" s="106"/>
      <c r="IGV4" s="106"/>
      <c r="IGW4" s="106"/>
      <c r="IGX4" s="106"/>
      <c r="IGY4" s="106"/>
      <c r="IGZ4" s="106"/>
      <c r="IHA4" s="106"/>
      <c r="IHB4" s="106"/>
      <c r="IHC4" s="106"/>
      <c r="IHD4" s="106"/>
      <c r="IHE4" s="106"/>
      <c r="IHF4" s="106"/>
      <c r="IHG4" s="106"/>
      <c r="IHH4" s="106"/>
      <c r="IHI4" s="106"/>
      <c r="IHJ4" s="106"/>
      <c r="IHK4" s="106"/>
      <c r="IHL4" s="106"/>
      <c r="IHM4" s="106"/>
      <c r="IHN4" s="106"/>
      <c r="IHO4" s="106"/>
      <c r="IHP4" s="106"/>
      <c r="IHQ4" s="106"/>
      <c r="IHR4" s="106"/>
      <c r="IHS4" s="106"/>
      <c r="IHT4" s="106"/>
      <c r="IHU4" s="106"/>
      <c r="IHV4" s="106"/>
      <c r="IHW4" s="106"/>
      <c r="IHX4" s="106"/>
      <c r="IHY4" s="106"/>
      <c r="IHZ4" s="106"/>
      <c r="IIA4" s="106"/>
      <c r="IIB4" s="106"/>
      <c r="IIC4" s="106"/>
      <c r="IID4" s="106"/>
      <c r="IIE4" s="106"/>
      <c r="IIF4" s="106"/>
      <c r="IIG4" s="106"/>
      <c r="IIH4" s="106"/>
      <c r="III4" s="106"/>
      <c r="IIJ4" s="106"/>
      <c r="IIK4" s="106"/>
      <c r="IIL4" s="106"/>
      <c r="IIM4" s="106"/>
      <c r="IIN4" s="106"/>
      <c r="IIO4" s="106"/>
      <c r="IIP4" s="106"/>
      <c r="IIQ4" s="106"/>
      <c r="IIR4" s="106"/>
      <c r="IIS4" s="106"/>
      <c r="IIT4" s="106"/>
      <c r="IIU4" s="106"/>
      <c r="IIV4" s="106"/>
      <c r="IIW4" s="106"/>
      <c r="IIX4" s="106"/>
      <c r="IIY4" s="106"/>
      <c r="IIZ4" s="106"/>
      <c r="IJA4" s="106"/>
      <c r="IJB4" s="106"/>
      <c r="IJC4" s="106"/>
      <c r="IJD4" s="106"/>
      <c r="IJE4" s="106"/>
      <c r="IJF4" s="106"/>
      <c r="IJG4" s="106"/>
      <c r="IJH4" s="106"/>
      <c r="IJI4" s="106"/>
      <c r="IJJ4" s="106"/>
      <c r="IJK4" s="106"/>
      <c r="IJL4" s="106"/>
      <c r="IJM4" s="106"/>
      <c r="IJN4" s="106"/>
      <c r="IJO4" s="106"/>
      <c r="IJP4" s="106"/>
      <c r="IJQ4" s="106"/>
      <c r="IJR4" s="106"/>
      <c r="IJS4" s="106"/>
      <c r="IJT4" s="106"/>
      <c r="IJU4" s="106"/>
      <c r="IJV4" s="106"/>
      <c r="IJW4" s="106"/>
      <c r="IJX4" s="106"/>
      <c r="IJY4" s="106"/>
      <c r="IJZ4" s="106"/>
      <c r="IKA4" s="106"/>
      <c r="IKB4" s="106"/>
      <c r="IKC4" s="106"/>
      <c r="IKD4" s="106"/>
      <c r="IKE4" s="106"/>
      <c r="IKF4" s="106"/>
      <c r="IKG4" s="106"/>
      <c r="IKH4" s="106"/>
      <c r="IKI4" s="106"/>
      <c r="IKJ4" s="106"/>
      <c r="IKK4" s="106"/>
      <c r="IKL4" s="106"/>
      <c r="IKM4" s="106"/>
      <c r="IKN4" s="106"/>
      <c r="IKO4" s="106"/>
      <c r="IKP4" s="106"/>
      <c r="IKQ4" s="106"/>
      <c r="IKR4" s="106"/>
      <c r="IKS4" s="106"/>
      <c r="IKT4" s="106"/>
      <c r="IKU4" s="106"/>
      <c r="IKV4" s="106"/>
      <c r="IKW4" s="106"/>
      <c r="IKX4" s="106"/>
      <c r="IKY4" s="106"/>
      <c r="IKZ4" s="106"/>
      <c r="ILA4" s="106"/>
      <c r="ILB4" s="106"/>
      <c r="ILC4" s="106"/>
      <c r="ILD4" s="106"/>
      <c r="ILE4" s="106"/>
      <c r="ILF4" s="106"/>
      <c r="ILG4" s="106"/>
      <c r="ILH4" s="106"/>
      <c r="ILI4" s="106"/>
      <c r="ILJ4" s="106"/>
      <c r="ILK4" s="106"/>
      <c r="ILL4" s="106"/>
      <c r="ILM4" s="106"/>
      <c r="ILN4" s="106"/>
      <c r="ILO4" s="106"/>
      <c r="ILP4" s="106"/>
      <c r="ILQ4" s="106"/>
      <c r="ILR4" s="106"/>
      <c r="ILS4" s="106"/>
      <c r="ILT4" s="106"/>
      <c r="ILU4" s="106"/>
      <c r="ILV4" s="106"/>
      <c r="ILW4" s="106"/>
      <c r="ILX4" s="106"/>
      <c r="ILY4" s="106"/>
      <c r="ILZ4" s="106"/>
      <c r="IMA4" s="106"/>
      <c r="IMB4" s="106"/>
      <c r="IMC4" s="106"/>
      <c r="IMD4" s="106"/>
      <c r="IME4" s="106"/>
      <c r="IMF4" s="106"/>
      <c r="IMG4" s="106"/>
      <c r="IMH4" s="106"/>
      <c r="IMI4" s="106"/>
      <c r="IMJ4" s="106"/>
      <c r="IMK4" s="106"/>
      <c r="IML4" s="106"/>
      <c r="IMM4" s="106"/>
      <c r="IMN4" s="106"/>
      <c r="IMO4" s="106"/>
      <c r="IMP4" s="106"/>
      <c r="IMQ4" s="106"/>
      <c r="IMR4" s="106"/>
      <c r="IMS4" s="106"/>
      <c r="IMT4" s="106"/>
      <c r="IMU4" s="106"/>
      <c r="IMV4" s="106"/>
      <c r="IMW4" s="106"/>
      <c r="IMX4" s="106"/>
      <c r="IMY4" s="106"/>
      <c r="IMZ4" s="106"/>
      <c r="INA4" s="106"/>
      <c r="INB4" s="106"/>
      <c r="INC4" s="106"/>
      <c r="IND4" s="106"/>
      <c r="INE4" s="106"/>
      <c r="INF4" s="106"/>
      <c r="ING4" s="106"/>
      <c r="INH4" s="106"/>
      <c r="INI4" s="106"/>
      <c r="INJ4" s="106"/>
      <c r="INK4" s="106"/>
      <c r="INL4" s="106"/>
      <c r="INM4" s="106"/>
      <c r="INN4" s="106"/>
      <c r="INO4" s="106"/>
      <c r="INP4" s="106"/>
      <c r="INQ4" s="106"/>
      <c r="INR4" s="106"/>
      <c r="INS4" s="106"/>
      <c r="INT4" s="106"/>
      <c r="INU4" s="106"/>
      <c r="INV4" s="106"/>
      <c r="INW4" s="106"/>
      <c r="INX4" s="106"/>
      <c r="INY4" s="106"/>
      <c r="INZ4" s="106"/>
      <c r="IOA4" s="106"/>
      <c r="IOB4" s="106"/>
      <c r="IOC4" s="106"/>
      <c r="IOD4" s="106"/>
      <c r="IOE4" s="106"/>
      <c r="IOF4" s="106"/>
      <c r="IOG4" s="106"/>
      <c r="IOH4" s="106"/>
      <c r="IOI4" s="106"/>
      <c r="IOJ4" s="106"/>
      <c r="IOK4" s="106"/>
      <c r="IOL4" s="106"/>
      <c r="IOM4" s="106"/>
      <c r="ION4" s="106"/>
      <c r="IOO4" s="106"/>
      <c r="IOP4" s="106"/>
      <c r="IOQ4" s="106"/>
      <c r="IOR4" s="106"/>
      <c r="IOS4" s="106"/>
      <c r="IOT4" s="106"/>
      <c r="IOU4" s="106"/>
      <c r="IOV4" s="106"/>
      <c r="IOW4" s="106"/>
      <c r="IOX4" s="106"/>
      <c r="IOY4" s="106"/>
      <c r="IOZ4" s="106"/>
      <c r="IPA4" s="106"/>
      <c r="IPB4" s="106"/>
      <c r="IPC4" s="106"/>
      <c r="IPD4" s="106"/>
      <c r="IPE4" s="106"/>
      <c r="IPF4" s="106"/>
      <c r="IPG4" s="106"/>
      <c r="IPH4" s="106"/>
      <c r="IPI4" s="106"/>
      <c r="IPJ4" s="106"/>
      <c r="IPK4" s="106"/>
      <c r="IPL4" s="106"/>
      <c r="IPM4" s="106"/>
      <c r="IPN4" s="106"/>
      <c r="IPO4" s="106"/>
      <c r="IPP4" s="106"/>
      <c r="IPQ4" s="106"/>
      <c r="IPR4" s="106"/>
      <c r="IPS4" s="106"/>
      <c r="IPT4" s="106"/>
      <c r="IPU4" s="106"/>
      <c r="IPV4" s="106"/>
      <c r="IPW4" s="106"/>
      <c r="IPX4" s="106"/>
      <c r="IPY4" s="106"/>
      <c r="IPZ4" s="106"/>
      <c r="IQA4" s="106"/>
      <c r="IQB4" s="106"/>
      <c r="IQC4" s="106"/>
      <c r="IQD4" s="106"/>
      <c r="IQE4" s="106"/>
      <c r="IQF4" s="106"/>
      <c r="IQG4" s="106"/>
      <c r="IQH4" s="106"/>
      <c r="IQI4" s="106"/>
      <c r="IQJ4" s="106"/>
      <c r="IQK4" s="106"/>
      <c r="IQL4" s="106"/>
      <c r="IQM4" s="106"/>
      <c r="IQN4" s="106"/>
      <c r="IQO4" s="106"/>
      <c r="IQP4" s="106"/>
      <c r="IQQ4" s="106"/>
      <c r="IQR4" s="106"/>
      <c r="IQS4" s="106"/>
      <c r="IQT4" s="106"/>
      <c r="IQU4" s="106"/>
      <c r="IQV4" s="106"/>
      <c r="IQW4" s="106"/>
      <c r="IQX4" s="106"/>
      <c r="IQY4" s="106"/>
      <c r="IQZ4" s="106"/>
      <c r="IRA4" s="106"/>
      <c r="IRB4" s="106"/>
      <c r="IRC4" s="106"/>
      <c r="IRD4" s="106"/>
      <c r="IRE4" s="106"/>
      <c r="IRF4" s="106"/>
      <c r="IRG4" s="106"/>
      <c r="IRH4" s="106"/>
      <c r="IRI4" s="106"/>
      <c r="IRJ4" s="106"/>
      <c r="IRK4" s="106"/>
      <c r="IRL4" s="106"/>
      <c r="IRM4" s="106"/>
      <c r="IRN4" s="106"/>
      <c r="IRO4" s="106"/>
      <c r="IRP4" s="106"/>
      <c r="IRQ4" s="106"/>
      <c r="IRR4" s="106"/>
      <c r="IRS4" s="106"/>
      <c r="IRT4" s="106"/>
      <c r="IRU4" s="106"/>
      <c r="IRV4" s="106"/>
      <c r="IRW4" s="106"/>
      <c r="IRX4" s="106"/>
      <c r="IRY4" s="106"/>
      <c r="IRZ4" s="106"/>
      <c r="ISA4" s="106"/>
      <c r="ISB4" s="106"/>
      <c r="ISC4" s="106"/>
      <c r="ISD4" s="106"/>
      <c r="ISE4" s="106"/>
      <c r="ISF4" s="106"/>
      <c r="ISG4" s="106"/>
      <c r="ISH4" s="106"/>
      <c r="ISI4" s="106"/>
      <c r="ISJ4" s="106"/>
      <c r="ISK4" s="106"/>
      <c r="ISL4" s="106"/>
      <c r="ISM4" s="106"/>
      <c r="ISN4" s="106"/>
      <c r="ISO4" s="106"/>
      <c r="ISP4" s="106"/>
      <c r="ISQ4" s="106"/>
      <c r="ISR4" s="106"/>
      <c r="ISS4" s="106"/>
      <c r="IST4" s="106"/>
      <c r="ISU4" s="106"/>
      <c r="ISV4" s="106"/>
      <c r="ISW4" s="106"/>
      <c r="ISX4" s="106"/>
      <c r="ISY4" s="106"/>
      <c r="ISZ4" s="106"/>
      <c r="ITA4" s="106"/>
      <c r="ITB4" s="106"/>
      <c r="ITC4" s="106"/>
      <c r="ITD4" s="106"/>
      <c r="ITE4" s="106"/>
      <c r="ITF4" s="106"/>
      <c r="ITG4" s="106"/>
      <c r="ITH4" s="106"/>
      <c r="ITI4" s="106"/>
      <c r="ITJ4" s="106"/>
      <c r="ITK4" s="106"/>
      <c r="ITL4" s="106"/>
      <c r="ITM4" s="106"/>
      <c r="ITN4" s="106"/>
      <c r="ITO4" s="106"/>
      <c r="ITP4" s="106"/>
      <c r="ITQ4" s="106"/>
      <c r="ITR4" s="106"/>
      <c r="ITS4" s="106"/>
      <c r="ITT4" s="106"/>
      <c r="ITU4" s="106"/>
      <c r="ITV4" s="106"/>
      <c r="ITW4" s="106"/>
      <c r="ITX4" s="106"/>
      <c r="ITY4" s="106"/>
      <c r="ITZ4" s="106"/>
      <c r="IUA4" s="106"/>
      <c r="IUB4" s="106"/>
      <c r="IUC4" s="106"/>
      <c r="IUD4" s="106"/>
      <c r="IUE4" s="106"/>
      <c r="IUF4" s="106"/>
      <c r="IUG4" s="106"/>
      <c r="IUH4" s="106"/>
      <c r="IUI4" s="106"/>
      <c r="IUJ4" s="106"/>
      <c r="IUK4" s="106"/>
      <c r="IUL4" s="106"/>
      <c r="IUM4" s="106"/>
      <c r="IUN4" s="106"/>
      <c r="IUO4" s="106"/>
      <c r="IUP4" s="106"/>
      <c r="IUQ4" s="106"/>
      <c r="IUR4" s="106"/>
      <c r="IUS4" s="106"/>
      <c r="IUT4" s="106"/>
      <c r="IUU4" s="106"/>
      <c r="IUV4" s="106"/>
      <c r="IUW4" s="106"/>
      <c r="IUX4" s="106"/>
      <c r="IUY4" s="106"/>
      <c r="IUZ4" s="106"/>
      <c r="IVA4" s="106"/>
      <c r="IVB4" s="106"/>
      <c r="IVC4" s="106"/>
      <c r="IVD4" s="106"/>
      <c r="IVE4" s="106"/>
      <c r="IVF4" s="106"/>
      <c r="IVG4" s="106"/>
      <c r="IVH4" s="106"/>
      <c r="IVI4" s="106"/>
      <c r="IVJ4" s="106"/>
      <c r="IVK4" s="106"/>
      <c r="IVL4" s="106"/>
      <c r="IVM4" s="106"/>
      <c r="IVN4" s="106"/>
      <c r="IVO4" s="106"/>
      <c r="IVP4" s="106"/>
      <c r="IVQ4" s="106"/>
      <c r="IVR4" s="106"/>
      <c r="IVS4" s="106"/>
      <c r="IVT4" s="106"/>
      <c r="IVU4" s="106"/>
      <c r="IVV4" s="106"/>
      <c r="IVW4" s="106"/>
      <c r="IVX4" s="106"/>
      <c r="IVY4" s="106"/>
      <c r="IVZ4" s="106"/>
      <c r="IWA4" s="106"/>
      <c r="IWB4" s="106"/>
      <c r="IWC4" s="106"/>
      <c r="IWD4" s="106"/>
      <c r="IWE4" s="106"/>
      <c r="IWF4" s="106"/>
      <c r="IWG4" s="106"/>
      <c r="IWH4" s="106"/>
      <c r="IWI4" s="106"/>
      <c r="IWJ4" s="106"/>
      <c r="IWK4" s="106"/>
      <c r="IWL4" s="106"/>
      <c r="IWM4" s="106"/>
      <c r="IWN4" s="106"/>
      <c r="IWO4" s="106"/>
      <c r="IWP4" s="106"/>
      <c r="IWQ4" s="106"/>
      <c r="IWR4" s="106"/>
      <c r="IWS4" s="106"/>
      <c r="IWT4" s="106"/>
      <c r="IWU4" s="106"/>
      <c r="IWV4" s="106"/>
      <c r="IWW4" s="106"/>
      <c r="IWX4" s="106"/>
      <c r="IWY4" s="106"/>
      <c r="IWZ4" s="106"/>
      <c r="IXA4" s="106"/>
      <c r="IXB4" s="106"/>
      <c r="IXC4" s="106"/>
      <c r="IXD4" s="106"/>
      <c r="IXE4" s="106"/>
      <c r="IXF4" s="106"/>
      <c r="IXG4" s="106"/>
      <c r="IXH4" s="106"/>
      <c r="IXI4" s="106"/>
      <c r="IXJ4" s="106"/>
      <c r="IXK4" s="106"/>
      <c r="IXL4" s="106"/>
      <c r="IXM4" s="106"/>
      <c r="IXN4" s="106"/>
      <c r="IXO4" s="106"/>
      <c r="IXP4" s="106"/>
      <c r="IXQ4" s="106"/>
      <c r="IXR4" s="106"/>
      <c r="IXS4" s="106"/>
      <c r="IXT4" s="106"/>
      <c r="IXU4" s="106"/>
      <c r="IXV4" s="106"/>
      <c r="IXW4" s="106"/>
      <c r="IXX4" s="106"/>
      <c r="IXY4" s="106"/>
      <c r="IXZ4" s="106"/>
      <c r="IYA4" s="106"/>
      <c r="IYB4" s="106"/>
      <c r="IYC4" s="106"/>
      <c r="IYD4" s="106"/>
      <c r="IYE4" s="106"/>
      <c r="IYF4" s="106"/>
      <c r="IYG4" s="106"/>
      <c r="IYH4" s="106"/>
      <c r="IYI4" s="106"/>
      <c r="IYJ4" s="106"/>
      <c r="IYK4" s="106"/>
      <c r="IYL4" s="106"/>
      <c r="IYM4" s="106"/>
      <c r="IYN4" s="106"/>
      <c r="IYO4" s="106"/>
      <c r="IYP4" s="106"/>
      <c r="IYQ4" s="106"/>
      <c r="IYR4" s="106"/>
      <c r="IYS4" s="106"/>
      <c r="IYT4" s="106"/>
      <c r="IYU4" s="106"/>
      <c r="IYV4" s="106"/>
      <c r="IYW4" s="106"/>
      <c r="IYX4" s="106"/>
      <c r="IYY4" s="106"/>
      <c r="IYZ4" s="106"/>
      <c r="IZA4" s="106"/>
      <c r="IZB4" s="106"/>
      <c r="IZC4" s="106"/>
      <c r="IZD4" s="106"/>
      <c r="IZE4" s="106"/>
      <c r="IZF4" s="106"/>
      <c r="IZG4" s="106"/>
      <c r="IZH4" s="106"/>
      <c r="IZI4" s="106"/>
      <c r="IZJ4" s="106"/>
      <c r="IZK4" s="106"/>
      <c r="IZL4" s="106"/>
      <c r="IZM4" s="106"/>
      <c r="IZN4" s="106"/>
      <c r="IZO4" s="106"/>
      <c r="IZP4" s="106"/>
      <c r="IZQ4" s="106"/>
      <c r="IZR4" s="106"/>
      <c r="IZS4" s="106"/>
      <c r="IZT4" s="106"/>
      <c r="IZU4" s="106"/>
      <c r="IZV4" s="106"/>
      <c r="IZW4" s="106"/>
      <c r="IZX4" s="106"/>
      <c r="IZY4" s="106"/>
      <c r="IZZ4" s="106"/>
      <c r="JAA4" s="106"/>
      <c r="JAB4" s="106"/>
      <c r="JAC4" s="106"/>
      <c r="JAD4" s="106"/>
      <c r="JAE4" s="106"/>
      <c r="JAF4" s="106"/>
      <c r="JAG4" s="106"/>
      <c r="JAH4" s="106"/>
      <c r="JAI4" s="106"/>
      <c r="JAJ4" s="106"/>
      <c r="JAK4" s="106"/>
      <c r="JAL4" s="106"/>
      <c r="JAM4" s="106"/>
      <c r="JAN4" s="106"/>
      <c r="JAO4" s="106"/>
      <c r="JAP4" s="106"/>
      <c r="JAQ4" s="106"/>
      <c r="JAR4" s="106"/>
      <c r="JAS4" s="106"/>
      <c r="JAT4" s="106"/>
      <c r="JAU4" s="106"/>
      <c r="JAV4" s="106"/>
      <c r="JAW4" s="106"/>
      <c r="JAX4" s="106"/>
      <c r="JAY4" s="106"/>
      <c r="JAZ4" s="106"/>
      <c r="JBA4" s="106"/>
      <c r="JBB4" s="106"/>
      <c r="JBC4" s="106"/>
      <c r="JBD4" s="106"/>
      <c r="JBE4" s="106"/>
      <c r="JBF4" s="106"/>
      <c r="JBG4" s="106"/>
      <c r="JBH4" s="106"/>
      <c r="JBI4" s="106"/>
      <c r="JBJ4" s="106"/>
      <c r="JBK4" s="106"/>
      <c r="JBL4" s="106"/>
      <c r="JBM4" s="106"/>
      <c r="JBN4" s="106"/>
      <c r="JBO4" s="106"/>
      <c r="JBP4" s="106"/>
      <c r="JBQ4" s="106"/>
      <c r="JBR4" s="106"/>
      <c r="JBS4" s="106"/>
      <c r="JBT4" s="106"/>
      <c r="JBU4" s="106"/>
      <c r="JBV4" s="106"/>
      <c r="JBW4" s="106"/>
      <c r="JBX4" s="106"/>
      <c r="JBY4" s="106"/>
      <c r="JBZ4" s="106"/>
      <c r="JCA4" s="106"/>
      <c r="JCB4" s="106"/>
      <c r="JCC4" s="106"/>
      <c r="JCD4" s="106"/>
      <c r="JCE4" s="106"/>
      <c r="JCF4" s="106"/>
      <c r="JCG4" s="106"/>
      <c r="JCH4" s="106"/>
      <c r="JCI4" s="106"/>
      <c r="JCJ4" s="106"/>
      <c r="JCK4" s="106"/>
      <c r="JCL4" s="106"/>
      <c r="JCM4" s="106"/>
      <c r="JCN4" s="106"/>
      <c r="JCO4" s="106"/>
      <c r="JCP4" s="106"/>
      <c r="JCQ4" s="106"/>
      <c r="JCR4" s="106"/>
      <c r="JCS4" s="106"/>
      <c r="JCT4" s="106"/>
      <c r="JCU4" s="106"/>
      <c r="JCV4" s="106"/>
      <c r="JCW4" s="106"/>
      <c r="JCX4" s="106"/>
      <c r="JCY4" s="106"/>
      <c r="JCZ4" s="106"/>
      <c r="JDA4" s="106"/>
      <c r="JDB4" s="106"/>
      <c r="JDC4" s="106"/>
      <c r="JDD4" s="106"/>
      <c r="JDE4" s="106"/>
      <c r="JDF4" s="106"/>
      <c r="JDG4" s="106"/>
      <c r="JDH4" s="106"/>
      <c r="JDI4" s="106"/>
      <c r="JDJ4" s="106"/>
      <c r="JDK4" s="106"/>
      <c r="JDL4" s="106"/>
      <c r="JDM4" s="106"/>
      <c r="JDN4" s="106"/>
      <c r="JDO4" s="106"/>
      <c r="JDP4" s="106"/>
      <c r="JDQ4" s="106"/>
      <c r="JDR4" s="106"/>
      <c r="JDS4" s="106"/>
      <c r="JDT4" s="106"/>
      <c r="JDU4" s="106"/>
      <c r="JDV4" s="106"/>
      <c r="JDW4" s="106"/>
      <c r="JDX4" s="106"/>
      <c r="JDY4" s="106"/>
      <c r="JDZ4" s="106"/>
      <c r="JEA4" s="106"/>
      <c r="JEB4" s="106"/>
      <c r="JEC4" s="106"/>
      <c r="JED4" s="106"/>
      <c r="JEE4" s="106"/>
      <c r="JEF4" s="106"/>
      <c r="JEG4" s="106"/>
      <c r="JEH4" s="106"/>
      <c r="JEI4" s="106"/>
      <c r="JEJ4" s="106"/>
      <c r="JEK4" s="106"/>
      <c r="JEL4" s="106"/>
      <c r="JEM4" s="106"/>
      <c r="JEN4" s="106"/>
      <c r="JEO4" s="106"/>
      <c r="JEP4" s="106"/>
      <c r="JEQ4" s="106"/>
      <c r="JER4" s="106"/>
      <c r="JES4" s="106"/>
      <c r="JET4" s="106"/>
      <c r="JEU4" s="106"/>
      <c r="JEV4" s="106"/>
      <c r="JEW4" s="106"/>
      <c r="JEX4" s="106"/>
      <c r="JEY4" s="106"/>
      <c r="JEZ4" s="106"/>
      <c r="JFA4" s="106"/>
      <c r="JFB4" s="106"/>
      <c r="JFC4" s="106"/>
      <c r="JFD4" s="106"/>
      <c r="JFE4" s="106"/>
      <c r="JFF4" s="106"/>
      <c r="JFG4" s="106"/>
      <c r="JFH4" s="106"/>
      <c r="JFI4" s="106"/>
      <c r="JFJ4" s="106"/>
      <c r="JFK4" s="106"/>
      <c r="JFL4" s="106"/>
      <c r="JFM4" s="106"/>
      <c r="JFN4" s="106"/>
      <c r="JFO4" s="106"/>
      <c r="JFP4" s="106"/>
      <c r="JFQ4" s="106"/>
      <c r="JFR4" s="106"/>
      <c r="JFS4" s="106"/>
      <c r="JFT4" s="106"/>
      <c r="JFU4" s="106"/>
      <c r="JFV4" s="106"/>
      <c r="JFW4" s="106"/>
      <c r="JFX4" s="106"/>
      <c r="JFY4" s="106"/>
      <c r="JFZ4" s="106"/>
      <c r="JGA4" s="106"/>
      <c r="JGB4" s="106"/>
      <c r="JGC4" s="106"/>
      <c r="JGD4" s="106"/>
      <c r="JGE4" s="106"/>
      <c r="JGF4" s="106"/>
      <c r="JGG4" s="106"/>
      <c r="JGH4" s="106"/>
      <c r="JGI4" s="106"/>
      <c r="JGJ4" s="106"/>
      <c r="JGK4" s="106"/>
      <c r="JGL4" s="106"/>
      <c r="JGM4" s="106"/>
      <c r="JGN4" s="106"/>
      <c r="JGO4" s="106"/>
      <c r="JGP4" s="106"/>
      <c r="JGQ4" s="106"/>
      <c r="JGR4" s="106"/>
      <c r="JGS4" s="106"/>
      <c r="JGT4" s="106"/>
      <c r="JGU4" s="106"/>
      <c r="JGV4" s="106"/>
      <c r="JGW4" s="106"/>
      <c r="JGX4" s="106"/>
      <c r="JGY4" s="106"/>
      <c r="JGZ4" s="106"/>
      <c r="JHA4" s="106"/>
      <c r="JHB4" s="106"/>
      <c r="JHC4" s="106"/>
      <c r="JHD4" s="106"/>
      <c r="JHE4" s="106"/>
      <c r="JHF4" s="106"/>
      <c r="JHG4" s="106"/>
      <c r="JHH4" s="106"/>
      <c r="JHI4" s="106"/>
      <c r="JHJ4" s="106"/>
      <c r="JHK4" s="106"/>
      <c r="JHL4" s="106"/>
      <c r="JHM4" s="106"/>
      <c r="JHN4" s="106"/>
      <c r="JHO4" s="106"/>
      <c r="JHP4" s="106"/>
      <c r="JHQ4" s="106"/>
      <c r="JHR4" s="106"/>
      <c r="JHS4" s="106"/>
      <c r="JHT4" s="106"/>
      <c r="JHU4" s="106"/>
      <c r="JHV4" s="106"/>
      <c r="JHW4" s="106"/>
      <c r="JHX4" s="106"/>
      <c r="JHY4" s="106"/>
      <c r="JHZ4" s="106"/>
      <c r="JIA4" s="106"/>
      <c r="JIB4" s="106"/>
      <c r="JIC4" s="106"/>
      <c r="JID4" s="106"/>
      <c r="JIE4" s="106"/>
      <c r="JIF4" s="106"/>
      <c r="JIG4" s="106"/>
      <c r="JIH4" s="106"/>
      <c r="JII4" s="106"/>
      <c r="JIJ4" s="106"/>
      <c r="JIK4" s="106"/>
      <c r="JIL4" s="106"/>
      <c r="JIM4" s="106"/>
      <c r="JIN4" s="106"/>
      <c r="JIO4" s="106"/>
      <c r="JIP4" s="106"/>
      <c r="JIQ4" s="106"/>
      <c r="JIR4" s="106"/>
      <c r="JIS4" s="106"/>
      <c r="JIT4" s="106"/>
      <c r="JIU4" s="106"/>
      <c r="JIV4" s="106"/>
      <c r="JIW4" s="106"/>
      <c r="JIX4" s="106"/>
      <c r="JIY4" s="106"/>
      <c r="JIZ4" s="106"/>
      <c r="JJA4" s="106"/>
      <c r="JJB4" s="106"/>
      <c r="JJC4" s="106"/>
      <c r="JJD4" s="106"/>
      <c r="JJE4" s="106"/>
      <c r="JJF4" s="106"/>
      <c r="JJG4" s="106"/>
      <c r="JJH4" s="106"/>
      <c r="JJI4" s="106"/>
      <c r="JJJ4" s="106"/>
      <c r="JJK4" s="106"/>
      <c r="JJL4" s="106"/>
      <c r="JJM4" s="106"/>
      <c r="JJN4" s="106"/>
      <c r="JJO4" s="106"/>
      <c r="JJP4" s="106"/>
      <c r="JJQ4" s="106"/>
      <c r="JJR4" s="106"/>
      <c r="JJS4" s="106"/>
      <c r="JJT4" s="106"/>
      <c r="JJU4" s="106"/>
      <c r="JJV4" s="106"/>
      <c r="JJW4" s="106"/>
      <c r="JJX4" s="106"/>
      <c r="JJY4" s="106"/>
      <c r="JJZ4" s="106"/>
      <c r="JKA4" s="106"/>
      <c r="JKB4" s="106"/>
      <c r="JKC4" s="106"/>
      <c r="JKD4" s="106"/>
      <c r="JKE4" s="106"/>
      <c r="JKF4" s="106"/>
      <c r="JKG4" s="106"/>
      <c r="JKH4" s="106"/>
      <c r="JKI4" s="106"/>
      <c r="JKJ4" s="106"/>
      <c r="JKK4" s="106"/>
      <c r="JKL4" s="106"/>
      <c r="JKM4" s="106"/>
      <c r="JKN4" s="106"/>
      <c r="JKO4" s="106"/>
      <c r="JKP4" s="106"/>
      <c r="JKQ4" s="106"/>
      <c r="JKR4" s="106"/>
      <c r="JKS4" s="106"/>
      <c r="JKT4" s="106"/>
      <c r="JKU4" s="106"/>
      <c r="JKV4" s="106"/>
      <c r="JKW4" s="106"/>
      <c r="JKX4" s="106"/>
      <c r="JKY4" s="106"/>
      <c r="JKZ4" s="106"/>
      <c r="JLA4" s="106"/>
      <c r="JLB4" s="106"/>
      <c r="JLC4" s="106"/>
      <c r="JLD4" s="106"/>
      <c r="JLE4" s="106"/>
      <c r="JLF4" s="106"/>
      <c r="JLG4" s="106"/>
      <c r="JLH4" s="106"/>
      <c r="JLI4" s="106"/>
      <c r="JLJ4" s="106"/>
      <c r="JLK4" s="106"/>
      <c r="JLL4" s="106"/>
      <c r="JLM4" s="106"/>
      <c r="JLN4" s="106"/>
      <c r="JLO4" s="106"/>
      <c r="JLP4" s="106"/>
      <c r="JLQ4" s="106"/>
      <c r="JLR4" s="106"/>
      <c r="JLS4" s="106"/>
      <c r="JLT4" s="106"/>
      <c r="JLU4" s="106"/>
      <c r="JLV4" s="106"/>
      <c r="JLW4" s="106"/>
      <c r="JLX4" s="106"/>
      <c r="JLY4" s="106"/>
      <c r="JLZ4" s="106"/>
      <c r="JMA4" s="106"/>
      <c r="JMB4" s="106"/>
      <c r="JMC4" s="106"/>
      <c r="JMD4" s="106"/>
      <c r="JME4" s="106"/>
      <c r="JMF4" s="106"/>
      <c r="JMG4" s="106"/>
      <c r="JMH4" s="106"/>
      <c r="JMI4" s="106"/>
      <c r="JMJ4" s="106"/>
      <c r="JMK4" s="106"/>
      <c r="JML4" s="106"/>
      <c r="JMM4" s="106"/>
      <c r="JMN4" s="106"/>
      <c r="JMO4" s="106"/>
      <c r="JMP4" s="106"/>
      <c r="JMQ4" s="106"/>
      <c r="JMR4" s="106"/>
      <c r="JMS4" s="106"/>
      <c r="JMT4" s="106"/>
      <c r="JMU4" s="106"/>
      <c r="JMV4" s="106"/>
      <c r="JMW4" s="106"/>
      <c r="JMX4" s="106"/>
      <c r="JMY4" s="106"/>
      <c r="JMZ4" s="106"/>
      <c r="JNA4" s="106"/>
      <c r="JNB4" s="106"/>
      <c r="JNC4" s="106"/>
      <c r="JND4" s="106"/>
      <c r="JNE4" s="106"/>
      <c r="JNF4" s="106"/>
      <c r="JNG4" s="106"/>
      <c r="JNH4" s="106"/>
      <c r="JNI4" s="106"/>
      <c r="JNJ4" s="106"/>
      <c r="JNK4" s="106"/>
      <c r="JNL4" s="106"/>
      <c r="JNM4" s="106"/>
      <c r="JNN4" s="106"/>
      <c r="JNO4" s="106"/>
      <c r="JNP4" s="106"/>
      <c r="JNQ4" s="106"/>
      <c r="JNR4" s="106"/>
      <c r="JNS4" s="106"/>
      <c r="JNT4" s="106"/>
      <c r="JNU4" s="106"/>
      <c r="JNV4" s="106"/>
      <c r="JNW4" s="106"/>
      <c r="JNX4" s="106"/>
      <c r="JNY4" s="106"/>
      <c r="JNZ4" s="106"/>
      <c r="JOA4" s="106"/>
      <c r="JOB4" s="106"/>
      <c r="JOC4" s="106"/>
      <c r="JOD4" s="106"/>
      <c r="JOE4" s="106"/>
      <c r="JOF4" s="106"/>
      <c r="JOG4" s="106"/>
      <c r="JOH4" s="106"/>
      <c r="JOI4" s="106"/>
      <c r="JOJ4" s="106"/>
      <c r="JOK4" s="106"/>
      <c r="JOL4" s="106"/>
      <c r="JOM4" s="106"/>
      <c r="JON4" s="106"/>
      <c r="JOO4" s="106"/>
      <c r="JOP4" s="106"/>
      <c r="JOQ4" s="106"/>
      <c r="JOR4" s="106"/>
      <c r="JOS4" s="106"/>
      <c r="JOT4" s="106"/>
      <c r="JOU4" s="106"/>
      <c r="JOV4" s="106"/>
      <c r="JOW4" s="106"/>
      <c r="JOX4" s="106"/>
      <c r="JOY4" s="106"/>
      <c r="JOZ4" s="106"/>
      <c r="JPA4" s="106"/>
      <c r="JPB4" s="106"/>
      <c r="JPC4" s="106"/>
      <c r="JPD4" s="106"/>
      <c r="JPE4" s="106"/>
      <c r="JPF4" s="106"/>
      <c r="JPG4" s="106"/>
      <c r="JPH4" s="106"/>
      <c r="JPI4" s="106"/>
      <c r="JPJ4" s="106"/>
      <c r="JPK4" s="106"/>
      <c r="JPL4" s="106"/>
      <c r="JPM4" s="106"/>
      <c r="JPN4" s="106"/>
      <c r="JPO4" s="106"/>
      <c r="JPP4" s="106"/>
      <c r="JPQ4" s="106"/>
      <c r="JPR4" s="106"/>
      <c r="JPS4" s="106"/>
      <c r="JPT4" s="106"/>
      <c r="JPU4" s="106"/>
      <c r="JPV4" s="106"/>
      <c r="JPW4" s="106"/>
      <c r="JPX4" s="106"/>
      <c r="JPY4" s="106"/>
      <c r="JPZ4" s="106"/>
      <c r="JQA4" s="106"/>
      <c r="JQB4" s="106"/>
      <c r="JQC4" s="106"/>
      <c r="JQD4" s="106"/>
      <c r="JQE4" s="106"/>
      <c r="JQF4" s="106"/>
      <c r="JQG4" s="106"/>
      <c r="JQH4" s="106"/>
      <c r="JQI4" s="106"/>
      <c r="JQJ4" s="106"/>
      <c r="JQK4" s="106"/>
      <c r="JQL4" s="106"/>
      <c r="JQM4" s="106"/>
      <c r="JQN4" s="106"/>
      <c r="JQO4" s="106"/>
      <c r="JQP4" s="106"/>
      <c r="JQQ4" s="106"/>
      <c r="JQR4" s="106"/>
      <c r="JQS4" s="106"/>
      <c r="JQT4" s="106"/>
      <c r="JQU4" s="106"/>
      <c r="JQV4" s="106"/>
      <c r="JQW4" s="106"/>
      <c r="JQX4" s="106"/>
      <c r="JQY4" s="106"/>
      <c r="JQZ4" s="106"/>
      <c r="JRA4" s="106"/>
      <c r="JRB4" s="106"/>
      <c r="JRC4" s="106"/>
      <c r="JRD4" s="106"/>
      <c r="JRE4" s="106"/>
      <c r="JRF4" s="106"/>
      <c r="JRG4" s="106"/>
      <c r="JRH4" s="106"/>
      <c r="JRI4" s="106"/>
      <c r="JRJ4" s="106"/>
      <c r="JRK4" s="106"/>
      <c r="JRL4" s="106"/>
      <c r="JRM4" s="106"/>
      <c r="JRN4" s="106"/>
      <c r="JRO4" s="106"/>
      <c r="JRP4" s="106"/>
      <c r="JRQ4" s="106"/>
      <c r="JRR4" s="106"/>
      <c r="JRS4" s="106"/>
      <c r="JRT4" s="106"/>
      <c r="JRU4" s="106"/>
      <c r="JRV4" s="106"/>
      <c r="JRW4" s="106"/>
      <c r="JRX4" s="106"/>
      <c r="JRY4" s="106"/>
      <c r="JRZ4" s="106"/>
      <c r="JSA4" s="106"/>
      <c r="JSB4" s="106"/>
      <c r="JSC4" s="106"/>
      <c r="JSD4" s="106"/>
      <c r="JSE4" s="106"/>
      <c r="JSF4" s="106"/>
      <c r="JSG4" s="106"/>
      <c r="JSH4" s="106"/>
      <c r="JSI4" s="106"/>
      <c r="JSJ4" s="106"/>
      <c r="JSK4" s="106"/>
      <c r="JSL4" s="106"/>
      <c r="JSM4" s="106"/>
      <c r="JSN4" s="106"/>
      <c r="JSO4" s="106"/>
      <c r="JSP4" s="106"/>
      <c r="JSQ4" s="106"/>
      <c r="JSR4" s="106"/>
      <c r="JSS4" s="106"/>
      <c r="JST4" s="106"/>
      <c r="JSU4" s="106"/>
      <c r="JSV4" s="106"/>
      <c r="JSW4" s="106"/>
      <c r="JSX4" s="106"/>
      <c r="JSY4" s="106"/>
      <c r="JSZ4" s="106"/>
      <c r="JTA4" s="106"/>
      <c r="JTB4" s="106"/>
      <c r="JTC4" s="106"/>
      <c r="JTD4" s="106"/>
      <c r="JTE4" s="106"/>
      <c r="JTF4" s="106"/>
      <c r="JTG4" s="106"/>
      <c r="JTH4" s="106"/>
      <c r="JTI4" s="106"/>
      <c r="JTJ4" s="106"/>
      <c r="JTK4" s="106"/>
      <c r="JTL4" s="106"/>
      <c r="JTM4" s="106"/>
      <c r="JTN4" s="106"/>
      <c r="JTO4" s="106"/>
      <c r="JTP4" s="106"/>
      <c r="JTQ4" s="106"/>
      <c r="JTR4" s="106"/>
      <c r="JTS4" s="106"/>
      <c r="JTT4" s="106"/>
      <c r="JTU4" s="106"/>
      <c r="JTV4" s="106"/>
      <c r="JTW4" s="106"/>
      <c r="JTX4" s="106"/>
      <c r="JTY4" s="106"/>
      <c r="JTZ4" s="106"/>
      <c r="JUA4" s="106"/>
      <c r="JUB4" s="106"/>
      <c r="JUC4" s="106"/>
      <c r="JUD4" s="106"/>
      <c r="JUE4" s="106"/>
      <c r="JUF4" s="106"/>
      <c r="JUG4" s="106"/>
      <c r="JUH4" s="106"/>
      <c r="JUI4" s="106"/>
      <c r="JUJ4" s="106"/>
      <c r="JUK4" s="106"/>
      <c r="JUL4" s="106"/>
      <c r="JUM4" s="106"/>
      <c r="JUN4" s="106"/>
      <c r="JUO4" s="106"/>
      <c r="JUP4" s="106"/>
      <c r="JUQ4" s="106"/>
      <c r="JUR4" s="106"/>
      <c r="JUS4" s="106"/>
      <c r="JUT4" s="106"/>
      <c r="JUU4" s="106"/>
      <c r="JUV4" s="106"/>
      <c r="JUW4" s="106"/>
      <c r="JUX4" s="106"/>
      <c r="JUY4" s="106"/>
      <c r="JUZ4" s="106"/>
      <c r="JVA4" s="106"/>
      <c r="JVB4" s="106"/>
      <c r="JVC4" s="106"/>
      <c r="JVD4" s="106"/>
      <c r="JVE4" s="106"/>
      <c r="JVF4" s="106"/>
      <c r="JVG4" s="106"/>
      <c r="JVH4" s="106"/>
      <c r="JVI4" s="106"/>
      <c r="JVJ4" s="106"/>
      <c r="JVK4" s="106"/>
      <c r="JVL4" s="106"/>
      <c r="JVM4" s="106"/>
      <c r="JVN4" s="106"/>
      <c r="JVO4" s="106"/>
      <c r="JVP4" s="106"/>
      <c r="JVQ4" s="106"/>
      <c r="JVR4" s="106"/>
      <c r="JVS4" s="106"/>
      <c r="JVT4" s="106"/>
      <c r="JVU4" s="106"/>
      <c r="JVV4" s="106"/>
      <c r="JVW4" s="106"/>
      <c r="JVX4" s="106"/>
      <c r="JVY4" s="106"/>
      <c r="JVZ4" s="106"/>
      <c r="JWA4" s="106"/>
      <c r="JWB4" s="106"/>
      <c r="JWC4" s="106"/>
      <c r="JWD4" s="106"/>
      <c r="JWE4" s="106"/>
      <c r="JWF4" s="106"/>
      <c r="JWG4" s="106"/>
      <c r="JWH4" s="106"/>
      <c r="JWI4" s="106"/>
      <c r="JWJ4" s="106"/>
      <c r="JWK4" s="106"/>
      <c r="JWL4" s="106"/>
      <c r="JWM4" s="106"/>
      <c r="JWN4" s="106"/>
      <c r="JWO4" s="106"/>
      <c r="JWP4" s="106"/>
      <c r="JWQ4" s="106"/>
      <c r="JWR4" s="106"/>
      <c r="JWS4" s="106"/>
      <c r="JWT4" s="106"/>
      <c r="JWU4" s="106"/>
      <c r="JWV4" s="106"/>
      <c r="JWW4" s="106"/>
      <c r="JWX4" s="106"/>
      <c r="JWY4" s="106"/>
      <c r="JWZ4" s="106"/>
      <c r="JXA4" s="106"/>
      <c r="JXB4" s="106"/>
      <c r="JXC4" s="106"/>
      <c r="JXD4" s="106"/>
      <c r="JXE4" s="106"/>
      <c r="JXF4" s="106"/>
      <c r="JXG4" s="106"/>
      <c r="JXH4" s="106"/>
      <c r="JXI4" s="106"/>
      <c r="JXJ4" s="106"/>
      <c r="JXK4" s="106"/>
      <c r="JXL4" s="106"/>
      <c r="JXM4" s="106"/>
      <c r="JXN4" s="106"/>
      <c r="JXO4" s="106"/>
      <c r="JXP4" s="106"/>
      <c r="JXQ4" s="106"/>
      <c r="JXR4" s="106"/>
      <c r="JXS4" s="106"/>
      <c r="JXT4" s="106"/>
      <c r="JXU4" s="106"/>
      <c r="JXV4" s="106"/>
      <c r="JXW4" s="106"/>
      <c r="JXX4" s="106"/>
      <c r="JXY4" s="106"/>
      <c r="JXZ4" s="106"/>
      <c r="JYA4" s="106"/>
      <c r="JYB4" s="106"/>
      <c r="JYC4" s="106"/>
      <c r="JYD4" s="106"/>
      <c r="JYE4" s="106"/>
      <c r="JYF4" s="106"/>
      <c r="JYG4" s="106"/>
      <c r="JYH4" s="106"/>
      <c r="JYI4" s="106"/>
      <c r="JYJ4" s="106"/>
      <c r="JYK4" s="106"/>
      <c r="JYL4" s="106"/>
      <c r="JYM4" s="106"/>
      <c r="JYN4" s="106"/>
      <c r="JYO4" s="106"/>
      <c r="JYP4" s="106"/>
      <c r="JYQ4" s="106"/>
      <c r="JYR4" s="106"/>
      <c r="JYS4" s="106"/>
      <c r="JYT4" s="106"/>
      <c r="JYU4" s="106"/>
      <c r="JYV4" s="106"/>
      <c r="JYW4" s="106"/>
      <c r="JYX4" s="106"/>
      <c r="JYY4" s="106"/>
      <c r="JYZ4" s="106"/>
      <c r="JZA4" s="106"/>
      <c r="JZB4" s="106"/>
      <c r="JZC4" s="106"/>
      <c r="JZD4" s="106"/>
      <c r="JZE4" s="106"/>
      <c r="JZF4" s="106"/>
      <c r="JZG4" s="106"/>
      <c r="JZH4" s="106"/>
      <c r="JZI4" s="106"/>
      <c r="JZJ4" s="106"/>
      <c r="JZK4" s="106"/>
      <c r="JZL4" s="106"/>
      <c r="JZM4" s="106"/>
      <c r="JZN4" s="106"/>
      <c r="JZO4" s="106"/>
      <c r="JZP4" s="106"/>
      <c r="JZQ4" s="106"/>
      <c r="JZR4" s="106"/>
      <c r="JZS4" s="106"/>
      <c r="JZT4" s="106"/>
      <c r="JZU4" s="106"/>
      <c r="JZV4" s="106"/>
      <c r="JZW4" s="106"/>
      <c r="JZX4" s="106"/>
      <c r="JZY4" s="106"/>
      <c r="JZZ4" s="106"/>
      <c r="KAA4" s="106"/>
      <c r="KAB4" s="106"/>
      <c r="KAC4" s="106"/>
      <c r="KAD4" s="106"/>
      <c r="KAE4" s="106"/>
      <c r="KAF4" s="106"/>
      <c r="KAG4" s="106"/>
      <c r="KAH4" s="106"/>
      <c r="KAI4" s="106"/>
      <c r="KAJ4" s="106"/>
      <c r="KAK4" s="106"/>
      <c r="KAL4" s="106"/>
      <c r="KAM4" s="106"/>
      <c r="KAN4" s="106"/>
      <c r="KAO4" s="106"/>
      <c r="KAP4" s="106"/>
      <c r="KAQ4" s="106"/>
      <c r="KAR4" s="106"/>
      <c r="KAS4" s="106"/>
      <c r="KAT4" s="106"/>
      <c r="KAU4" s="106"/>
      <c r="KAV4" s="106"/>
      <c r="KAW4" s="106"/>
      <c r="KAX4" s="106"/>
      <c r="KAY4" s="106"/>
      <c r="KAZ4" s="106"/>
      <c r="KBA4" s="106"/>
      <c r="KBB4" s="106"/>
      <c r="KBC4" s="106"/>
      <c r="KBD4" s="106"/>
      <c r="KBE4" s="106"/>
      <c r="KBF4" s="106"/>
      <c r="KBG4" s="106"/>
      <c r="KBH4" s="106"/>
      <c r="KBI4" s="106"/>
      <c r="KBJ4" s="106"/>
      <c r="KBK4" s="106"/>
      <c r="KBL4" s="106"/>
      <c r="KBM4" s="106"/>
      <c r="KBN4" s="106"/>
      <c r="KBO4" s="106"/>
      <c r="KBP4" s="106"/>
      <c r="KBQ4" s="106"/>
      <c r="KBR4" s="106"/>
      <c r="KBS4" s="106"/>
      <c r="KBT4" s="106"/>
      <c r="KBU4" s="106"/>
      <c r="KBV4" s="106"/>
      <c r="KBW4" s="106"/>
      <c r="KBX4" s="106"/>
      <c r="KBY4" s="106"/>
      <c r="KBZ4" s="106"/>
      <c r="KCA4" s="106"/>
      <c r="KCB4" s="106"/>
      <c r="KCC4" s="106"/>
      <c r="KCD4" s="106"/>
      <c r="KCE4" s="106"/>
      <c r="KCF4" s="106"/>
      <c r="KCG4" s="106"/>
      <c r="KCH4" s="106"/>
      <c r="KCI4" s="106"/>
      <c r="KCJ4" s="106"/>
      <c r="KCK4" s="106"/>
      <c r="KCL4" s="106"/>
      <c r="KCM4" s="106"/>
      <c r="KCN4" s="106"/>
      <c r="KCO4" s="106"/>
      <c r="KCP4" s="106"/>
      <c r="KCQ4" s="106"/>
      <c r="KCR4" s="106"/>
      <c r="KCS4" s="106"/>
      <c r="KCT4" s="106"/>
      <c r="KCU4" s="106"/>
      <c r="KCV4" s="106"/>
      <c r="KCW4" s="106"/>
      <c r="KCX4" s="106"/>
      <c r="KCY4" s="106"/>
      <c r="KCZ4" s="106"/>
      <c r="KDA4" s="106"/>
      <c r="KDB4" s="106"/>
      <c r="KDC4" s="106"/>
      <c r="KDD4" s="106"/>
      <c r="KDE4" s="106"/>
      <c r="KDF4" s="106"/>
      <c r="KDG4" s="106"/>
      <c r="KDH4" s="106"/>
      <c r="KDI4" s="106"/>
      <c r="KDJ4" s="106"/>
      <c r="KDK4" s="106"/>
      <c r="KDL4" s="106"/>
      <c r="KDM4" s="106"/>
      <c r="KDN4" s="106"/>
      <c r="KDO4" s="106"/>
      <c r="KDP4" s="106"/>
      <c r="KDQ4" s="106"/>
      <c r="KDR4" s="106"/>
      <c r="KDS4" s="106"/>
      <c r="KDT4" s="106"/>
      <c r="KDU4" s="106"/>
      <c r="KDV4" s="106"/>
      <c r="KDW4" s="106"/>
      <c r="KDX4" s="106"/>
      <c r="KDY4" s="106"/>
      <c r="KDZ4" s="106"/>
      <c r="KEA4" s="106"/>
      <c r="KEB4" s="106"/>
      <c r="KEC4" s="106"/>
      <c r="KED4" s="106"/>
      <c r="KEE4" s="106"/>
      <c r="KEF4" s="106"/>
      <c r="KEG4" s="106"/>
      <c r="KEH4" s="106"/>
      <c r="KEI4" s="106"/>
      <c r="KEJ4" s="106"/>
      <c r="KEK4" s="106"/>
      <c r="KEL4" s="106"/>
      <c r="KEM4" s="106"/>
      <c r="KEN4" s="106"/>
      <c r="KEO4" s="106"/>
      <c r="KEP4" s="106"/>
      <c r="KEQ4" s="106"/>
      <c r="KER4" s="106"/>
      <c r="KES4" s="106"/>
      <c r="KET4" s="106"/>
      <c r="KEU4" s="106"/>
      <c r="KEV4" s="106"/>
      <c r="KEW4" s="106"/>
      <c r="KEX4" s="106"/>
      <c r="KEY4" s="106"/>
      <c r="KEZ4" s="106"/>
      <c r="KFA4" s="106"/>
      <c r="KFB4" s="106"/>
      <c r="KFC4" s="106"/>
      <c r="KFD4" s="106"/>
      <c r="KFE4" s="106"/>
      <c r="KFF4" s="106"/>
      <c r="KFG4" s="106"/>
      <c r="KFH4" s="106"/>
      <c r="KFI4" s="106"/>
      <c r="KFJ4" s="106"/>
      <c r="KFK4" s="106"/>
      <c r="KFL4" s="106"/>
      <c r="KFM4" s="106"/>
      <c r="KFN4" s="106"/>
      <c r="KFO4" s="106"/>
      <c r="KFP4" s="106"/>
      <c r="KFQ4" s="106"/>
      <c r="KFR4" s="106"/>
      <c r="KFS4" s="106"/>
      <c r="KFT4" s="106"/>
      <c r="KFU4" s="106"/>
      <c r="KFV4" s="106"/>
      <c r="KFW4" s="106"/>
      <c r="KFX4" s="106"/>
      <c r="KFY4" s="106"/>
      <c r="KFZ4" s="106"/>
      <c r="KGA4" s="106"/>
      <c r="KGB4" s="106"/>
      <c r="KGC4" s="106"/>
      <c r="KGD4" s="106"/>
      <c r="KGE4" s="106"/>
      <c r="KGF4" s="106"/>
      <c r="KGG4" s="106"/>
      <c r="KGH4" s="106"/>
      <c r="KGI4" s="106"/>
      <c r="KGJ4" s="106"/>
      <c r="KGK4" s="106"/>
      <c r="KGL4" s="106"/>
      <c r="KGM4" s="106"/>
      <c r="KGN4" s="106"/>
      <c r="KGO4" s="106"/>
      <c r="KGP4" s="106"/>
      <c r="KGQ4" s="106"/>
      <c r="KGR4" s="106"/>
      <c r="KGS4" s="106"/>
      <c r="KGT4" s="106"/>
      <c r="KGU4" s="106"/>
      <c r="KGV4" s="106"/>
      <c r="KGW4" s="106"/>
      <c r="KGX4" s="106"/>
      <c r="KGY4" s="106"/>
      <c r="KGZ4" s="106"/>
      <c r="KHA4" s="106"/>
      <c r="KHB4" s="106"/>
      <c r="KHC4" s="106"/>
      <c r="KHD4" s="106"/>
      <c r="KHE4" s="106"/>
      <c r="KHF4" s="106"/>
      <c r="KHG4" s="106"/>
      <c r="KHH4" s="106"/>
      <c r="KHI4" s="106"/>
      <c r="KHJ4" s="106"/>
      <c r="KHK4" s="106"/>
      <c r="KHL4" s="106"/>
      <c r="KHM4" s="106"/>
      <c r="KHN4" s="106"/>
      <c r="KHO4" s="106"/>
      <c r="KHP4" s="106"/>
      <c r="KHQ4" s="106"/>
      <c r="KHR4" s="106"/>
      <c r="KHS4" s="106"/>
      <c r="KHT4" s="106"/>
      <c r="KHU4" s="106"/>
      <c r="KHV4" s="106"/>
      <c r="KHW4" s="106"/>
      <c r="KHX4" s="106"/>
      <c r="KHY4" s="106"/>
      <c r="KHZ4" s="106"/>
      <c r="KIA4" s="106"/>
      <c r="KIB4" s="106"/>
      <c r="KIC4" s="106"/>
      <c r="KID4" s="106"/>
      <c r="KIE4" s="106"/>
      <c r="KIF4" s="106"/>
      <c r="KIG4" s="106"/>
      <c r="KIH4" s="106"/>
      <c r="KII4" s="106"/>
      <c r="KIJ4" s="106"/>
      <c r="KIK4" s="106"/>
      <c r="KIL4" s="106"/>
      <c r="KIM4" s="106"/>
      <c r="KIN4" s="106"/>
      <c r="KIO4" s="106"/>
      <c r="KIP4" s="106"/>
      <c r="KIQ4" s="106"/>
      <c r="KIR4" s="106"/>
      <c r="KIS4" s="106"/>
      <c r="KIT4" s="106"/>
      <c r="KIU4" s="106"/>
      <c r="KIV4" s="106"/>
      <c r="KIW4" s="106"/>
      <c r="KIX4" s="106"/>
      <c r="KIY4" s="106"/>
      <c r="KIZ4" s="106"/>
      <c r="KJA4" s="106"/>
      <c r="KJB4" s="106"/>
      <c r="KJC4" s="106"/>
      <c r="KJD4" s="106"/>
      <c r="KJE4" s="106"/>
      <c r="KJF4" s="106"/>
      <c r="KJG4" s="106"/>
      <c r="KJH4" s="106"/>
      <c r="KJI4" s="106"/>
      <c r="KJJ4" s="106"/>
      <c r="KJK4" s="106"/>
      <c r="KJL4" s="106"/>
      <c r="KJM4" s="106"/>
      <c r="KJN4" s="106"/>
      <c r="KJO4" s="106"/>
      <c r="KJP4" s="106"/>
      <c r="KJQ4" s="106"/>
      <c r="KJR4" s="106"/>
      <c r="KJS4" s="106"/>
      <c r="KJT4" s="106"/>
      <c r="KJU4" s="106"/>
      <c r="KJV4" s="106"/>
      <c r="KJW4" s="106"/>
      <c r="KJX4" s="106"/>
      <c r="KJY4" s="106"/>
      <c r="KJZ4" s="106"/>
      <c r="KKA4" s="106"/>
      <c r="KKB4" s="106"/>
      <c r="KKC4" s="106"/>
      <c r="KKD4" s="106"/>
      <c r="KKE4" s="106"/>
      <c r="KKF4" s="106"/>
      <c r="KKG4" s="106"/>
      <c r="KKH4" s="106"/>
      <c r="KKI4" s="106"/>
      <c r="KKJ4" s="106"/>
      <c r="KKK4" s="106"/>
      <c r="KKL4" s="106"/>
      <c r="KKM4" s="106"/>
      <c r="KKN4" s="106"/>
      <c r="KKO4" s="106"/>
      <c r="KKP4" s="106"/>
      <c r="KKQ4" s="106"/>
      <c r="KKR4" s="106"/>
      <c r="KKS4" s="106"/>
      <c r="KKT4" s="106"/>
      <c r="KKU4" s="106"/>
      <c r="KKV4" s="106"/>
      <c r="KKW4" s="106"/>
      <c r="KKX4" s="106"/>
      <c r="KKY4" s="106"/>
      <c r="KKZ4" s="106"/>
      <c r="KLA4" s="106"/>
      <c r="KLB4" s="106"/>
      <c r="KLC4" s="106"/>
      <c r="KLD4" s="106"/>
      <c r="KLE4" s="106"/>
      <c r="KLF4" s="106"/>
      <c r="KLG4" s="106"/>
      <c r="KLH4" s="106"/>
      <c r="KLI4" s="106"/>
      <c r="KLJ4" s="106"/>
      <c r="KLK4" s="106"/>
      <c r="KLL4" s="106"/>
      <c r="KLM4" s="106"/>
      <c r="KLN4" s="106"/>
      <c r="KLO4" s="106"/>
      <c r="KLP4" s="106"/>
      <c r="KLQ4" s="106"/>
      <c r="KLR4" s="106"/>
      <c r="KLS4" s="106"/>
      <c r="KLT4" s="106"/>
      <c r="KLU4" s="106"/>
      <c r="KLV4" s="106"/>
      <c r="KLW4" s="106"/>
      <c r="KLX4" s="106"/>
      <c r="KLY4" s="106"/>
      <c r="KLZ4" s="106"/>
      <c r="KMA4" s="106"/>
      <c r="KMB4" s="106"/>
      <c r="KMC4" s="106"/>
      <c r="KMD4" s="106"/>
      <c r="KME4" s="106"/>
      <c r="KMF4" s="106"/>
      <c r="KMG4" s="106"/>
      <c r="KMH4" s="106"/>
      <c r="KMI4" s="106"/>
      <c r="KMJ4" s="106"/>
      <c r="KMK4" s="106"/>
      <c r="KML4" s="106"/>
      <c r="KMM4" s="106"/>
      <c r="KMN4" s="106"/>
      <c r="KMO4" s="106"/>
      <c r="KMP4" s="106"/>
      <c r="KMQ4" s="106"/>
      <c r="KMR4" s="106"/>
      <c r="KMS4" s="106"/>
      <c r="KMT4" s="106"/>
      <c r="KMU4" s="106"/>
      <c r="KMV4" s="106"/>
      <c r="KMW4" s="106"/>
      <c r="KMX4" s="106"/>
      <c r="KMY4" s="106"/>
      <c r="KMZ4" s="106"/>
      <c r="KNA4" s="106"/>
      <c r="KNB4" s="106"/>
      <c r="KNC4" s="106"/>
      <c r="KND4" s="106"/>
      <c r="KNE4" s="106"/>
      <c r="KNF4" s="106"/>
      <c r="KNG4" s="106"/>
      <c r="KNH4" s="106"/>
      <c r="KNI4" s="106"/>
      <c r="KNJ4" s="106"/>
      <c r="KNK4" s="106"/>
      <c r="KNL4" s="106"/>
      <c r="KNM4" s="106"/>
      <c r="KNN4" s="106"/>
      <c r="KNO4" s="106"/>
      <c r="KNP4" s="106"/>
      <c r="KNQ4" s="106"/>
      <c r="KNR4" s="106"/>
      <c r="KNS4" s="106"/>
      <c r="KNT4" s="106"/>
      <c r="KNU4" s="106"/>
      <c r="KNV4" s="106"/>
      <c r="KNW4" s="106"/>
      <c r="KNX4" s="106"/>
      <c r="KNY4" s="106"/>
      <c r="KNZ4" s="106"/>
      <c r="KOA4" s="106"/>
      <c r="KOB4" s="106"/>
      <c r="KOC4" s="106"/>
      <c r="KOD4" s="106"/>
      <c r="KOE4" s="106"/>
      <c r="KOF4" s="106"/>
      <c r="KOG4" s="106"/>
      <c r="KOH4" s="106"/>
      <c r="KOI4" s="106"/>
      <c r="KOJ4" s="106"/>
      <c r="KOK4" s="106"/>
      <c r="KOL4" s="106"/>
      <c r="KOM4" s="106"/>
      <c r="KON4" s="106"/>
      <c r="KOO4" s="106"/>
      <c r="KOP4" s="106"/>
      <c r="KOQ4" s="106"/>
      <c r="KOR4" s="106"/>
      <c r="KOS4" s="106"/>
      <c r="KOT4" s="106"/>
      <c r="KOU4" s="106"/>
      <c r="KOV4" s="106"/>
      <c r="KOW4" s="106"/>
      <c r="KOX4" s="106"/>
      <c r="KOY4" s="106"/>
      <c r="KOZ4" s="106"/>
      <c r="KPA4" s="106"/>
      <c r="KPB4" s="106"/>
      <c r="KPC4" s="106"/>
      <c r="KPD4" s="106"/>
      <c r="KPE4" s="106"/>
      <c r="KPF4" s="106"/>
      <c r="KPG4" s="106"/>
      <c r="KPH4" s="106"/>
      <c r="KPI4" s="106"/>
      <c r="KPJ4" s="106"/>
      <c r="KPK4" s="106"/>
      <c r="KPL4" s="106"/>
      <c r="KPM4" s="106"/>
      <c r="KPN4" s="106"/>
      <c r="KPO4" s="106"/>
      <c r="KPP4" s="106"/>
      <c r="KPQ4" s="106"/>
      <c r="KPR4" s="106"/>
      <c r="KPS4" s="106"/>
      <c r="KPT4" s="106"/>
      <c r="KPU4" s="106"/>
      <c r="KPV4" s="106"/>
      <c r="KPW4" s="106"/>
      <c r="KPX4" s="106"/>
      <c r="KPY4" s="106"/>
      <c r="KPZ4" s="106"/>
      <c r="KQA4" s="106"/>
      <c r="KQB4" s="106"/>
      <c r="KQC4" s="106"/>
      <c r="KQD4" s="106"/>
      <c r="KQE4" s="106"/>
      <c r="KQF4" s="106"/>
      <c r="KQG4" s="106"/>
      <c r="KQH4" s="106"/>
      <c r="KQI4" s="106"/>
      <c r="KQJ4" s="106"/>
      <c r="KQK4" s="106"/>
      <c r="KQL4" s="106"/>
      <c r="KQM4" s="106"/>
      <c r="KQN4" s="106"/>
      <c r="KQO4" s="106"/>
      <c r="KQP4" s="106"/>
      <c r="KQQ4" s="106"/>
      <c r="KQR4" s="106"/>
      <c r="KQS4" s="106"/>
      <c r="KQT4" s="106"/>
      <c r="KQU4" s="106"/>
      <c r="KQV4" s="106"/>
      <c r="KQW4" s="106"/>
      <c r="KQX4" s="106"/>
      <c r="KQY4" s="106"/>
      <c r="KQZ4" s="106"/>
      <c r="KRA4" s="106"/>
      <c r="KRB4" s="106"/>
      <c r="KRC4" s="106"/>
      <c r="KRD4" s="106"/>
      <c r="KRE4" s="106"/>
      <c r="KRF4" s="106"/>
      <c r="KRG4" s="106"/>
      <c r="KRH4" s="106"/>
      <c r="KRI4" s="106"/>
      <c r="KRJ4" s="106"/>
      <c r="KRK4" s="106"/>
      <c r="KRL4" s="106"/>
      <c r="KRM4" s="106"/>
      <c r="KRN4" s="106"/>
      <c r="KRO4" s="106"/>
      <c r="KRP4" s="106"/>
      <c r="KRQ4" s="106"/>
      <c r="KRR4" s="106"/>
      <c r="KRS4" s="106"/>
      <c r="KRT4" s="106"/>
      <c r="KRU4" s="106"/>
      <c r="KRV4" s="106"/>
      <c r="KRW4" s="106"/>
      <c r="KRX4" s="106"/>
      <c r="KRY4" s="106"/>
      <c r="KRZ4" s="106"/>
      <c r="KSA4" s="106"/>
      <c r="KSB4" s="106"/>
      <c r="KSC4" s="106"/>
      <c r="KSD4" s="106"/>
      <c r="KSE4" s="106"/>
      <c r="KSF4" s="106"/>
      <c r="KSG4" s="106"/>
      <c r="KSH4" s="106"/>
      <c r="KSI4" s="106"/>
      <c r="KSJ4" s="106"/>
      <c r="KSK4" s="106"/>
      <c r="KSL4" s="106"/>
      <c r="KSM4" s="106"/>
      <c r="KSN4" s="106"/>
      <c r="KSO4" s="106"/>
      <c r="KSP4" s="106"/>
      <c r="KSQ4" s="106"/>
      <c r="KSR4" s="106"/>
      <c r="KSS4" s="106"/>
      <c r="KST4" s="106"/>
      <c r="KSU4" s="106"/>
      <c r="KSV4" s="106"/>
      <c r="KSW4" s="106"/>
      <c r="KSX4" s="106"/>
      <c r="KSY4" s="106"/>
      <c r="KSZ4" s="106"/>
      <c r="KTA4" s="106"/>
      <c r="KTB4" s="106"/>
      <c r="KTC4" s="106"/>
      <c r="KTD4" s="106"/>
      <c r="KTE4" s="106"/>
      <c r="KTF4" s="106"/>
      <c r="KTG4" s="106"/>
      <c r="KTH4" s="106"/>
      <c r="KTI4" s="106"/>
      <c r="KTJ4" s="106"/>
      <c r="KTK4" s="106"/>
      <c r="KTL4" s="106"/>
      <c r="KTM4" s="106"/>
      <c r="KTN4" s="106"/>
      <c r="KTO4" s="106"/>
      <c r="KTP4" s="106"/>
      <c r="KTQ4" s="106"/>
      <c r="KTR4" s="106"/>
      <c r="KTS4" s="106"/>
      <c r="KTT4" s="106"/>
      <c r="KTU4" s="106"/>
      <c r="KTV4" s="106"/>
      <c r="KTW4" s="106"/>
      <c r="KTX4" s="106"/>
      <c r="KTY4" s="106"/>
      <c r="KTZ4" s="106"/>
      <c r="KUA4" s="106"/>
      <c r="KUB4" s="106"/>
      <c r="KUC4" s="106"/>
      <c r="KUD4" s="106"/>
      <c r="KUE4" s="106"/>
      <c r="KUF4" s="106"/>
      <c r="KUG4" s="106"/>
      <c r="KUH4" s="106"/>
      <c r="KUI4" s="106"/>
      <c r="KUJ4" s="106"/>
      <c r="KUK4" s="106"/>
      <c r="KUL4" s="106"/>
      <c r="KUM4" s="106"/>
      <c r="KUN4" s="106"/>
      <c r="KUO4" s="106"/>
      <c r="KUP4" s="106"/>
      <c r="KUQ4" s="106"/>
      <c r="KUR4" s="106"/>
      <c r="KUS4" s="106"/>
      <c r="KUT4" s="106"/>
      <c r="KUU4" s="106"/>
      <c r="KUV4" s="106"/>
      <c r="KUW4" s="106"/>
      <c r="KUX4" s="106"/>
      <c r="KUY4" s="106"/>
      <c r="KUZ4" s="106"/>
      <c r="KVA4" s="106"/>
      <c r="KVB4" s="106"/>
      <c r="KVC4" s="106"/>
      <c r="KVD4" s="106"/>
      <c r="KVE4" s="106"/>
      <c r="KVF4" s="106"/>
      <c r="KVG4" s="106"/>
      <c r="KVH4" s="106"/>
      <c r="KVI4" s="106"/>
      <c r="KVJ4" s="106"/>
      <c r="KVK4" s="106"/>
      <c r="KVL4" s="106"/>
      <c r="KVM4" s="106"/>
      <c r="KVN4" s="106"/>
      <c r="KVO4" s="106"/>
      <c r="KVP4" s="106"/>
      <c r="KVQ4" s="106"/>
      <c r="KVR4" s="106"/>
      <c r="KVS4" s="106"/>
      <c r="KVT4" s="106"/>
      <c r="KVU4" s="106"/>
      <c r="KVV4" s="106"/>
      <c r="KVW4" s="106"/>
      <c r="KVX4" s="106"/>
      <c r="KVY4" s="106"/>
      <c r="KVZ4" s="106"/>
      <c r="KWA4" s="106"/>
      <c r="KWB4" s="106"/>
      <c r="KWC4" s="106"/>
      <c r="KWD4" s="106"/>
      <c r="KWE4" s="106"/>
      <c r="KWF4" s="106"/>
      <c r="KWG4" s="106"/>
      <c r="KWH4" s="106"/>
      <c r="KWI4" s="106"/>
      <c r="KWJ4" s="106"/>
      <c r="KWK4" s="106"/>
      <c r="KWL4" s="106"/>
      <c r="KWM4" s="106"/>
      <c r="KWN4" s="106"/>
      <c r="KWO4" s="106"/>
      <c r="KWP4" s="106"/>
      <c r="KWQ4" s="106"/>
      <c r="KWR4" s="106"/>
      <c r="KWS4" s="106"/>
      <c r="KWT4" s="106"/>
      <c r="KWU4" s="106"/>
      <c r="KWV4" s="106"/>
      <c r="KWW4" s="106"/>
      <c r="KWX4" s="106"/>
      <c r="KWY4" s="106"/>
      <c r="KWZ4" s="106"/>
      <c r="KXA4" s="106"/>
      <c r="KXB4" s="106"/>
      <c r="KXC4" s="106"/>
      <c r="KXD4" s="106"/>
      <c r="KXE4" s="106"/>
      <c r="KXF4" s="106"/>
      <c r="KXG4" s="106"/>
      <c r="KXH4" s="106"/>
      <c r="KXI4" s="106"/>
      <c r="KXJ4" s="106"/>
      <c r="KXK4" s="106"/>
      <c r="KXL4" s="106"/>
      <c r="KXM4" s="106"/>
      <c r="KXN4" s="106"/>
      <c r="KXO4" s="106"/>
      <c r="KXP4" s="106"/>
      <c r="KXQ4" s="106"/>
      <c r="KXR4" s="106"/>
      <c r="KXS4" s="106"/>
      <c r="KXT4" s="106"/>
      <c r="KXU4" s="106"/>
      <c r="KXV4" s="106"/>
      <c r="KXW4" s="106"/>
      <c r="KXX4" s="106"/>
      <c r="KXY4" s="106"/>
      <c r="KXZ4" s="106"/>
      <c r="KYA4" s="106"/>
      <c r="KYB4" s="106"/>
      <c r="KYC4" s="106"/>
      <c r="KYD4" s="106"/>
      <c r="KYE4" s="106"/>
      <c r="KYF4" s="106"/>
      <c r="KYG4" s="106"/>
      <c r="KYH4" s="106"/>
      <c r="KYI4" s="106"/>
      <c r="KYJ4" s="106"/>
      <c r="KYK4" s="106"/>
      <c r="KYL4" s="106"/>
      <c r="KYM4" s="106"/>
      <c r="KYN4" s="106"/>
      <c r="KYO4" s="106"/>
      <c r="KYP4" s="106"/>
      <c r="KYQ4" s="106"/>
      <c r="KYR4" s="106"/>
      <c r="KYS4" s="106"/>
      <c r="KYT4" s="106"/>
      <c r="KYU4" s="106"/>
      <c r="KYV4" s="106"/>
      <c r="KYW4" s="106"/>
      <c r="KYX4" s="106"/>
      <c r="KYY4" s="106"/>
      <c r="KYZ4" s="106"/>
      <c r="KZA4" s="106"/>
      <c r="KZB4" s="106"/>
      <c r="KZC4" s="106"/>
      <c r="KZD4" s="106"/>
      <c r="KZE4" s="106"/>
      <c r="KZF4" s="106"/>
      <c r="KZG4" s="106"/>
      <c r="KZH4" s="106"/>
      <c r="KZI4" s="106"/>
      <c r="KZJ4" s="106"/>
      <c r="KZK4" s="106"/>
      <c r="KZL4" s="106"/>
      <c r="KZM4" s="106"/>
      <c r="KZN4" s="106"/>
      <c r="KZO4" s="106"/>
      <c r="KZP4" s="106"/>
      <c r="KZQ4" s="106"/>
      <c r="KZR4" s="106"/>
      <c r="KZS4" s="106"/>
      <c r="KZT4" s="106"/>
      <c r="KZU4" s="106"/>
      <c r="KZV4" s="106"/>
      <c r="KZW4" s="106"/>
      <c r="KZX4" s="106"/>
      <c r="KZY4" s="106"/>
      <c r="KZZ4" s="106"/>
      <c r="LAA4" s="106"/>
      <c r="LAB4" s="106"/>
      <c r="LAC4" s="106"/>
      <c r="LAD4" s="106"/>
      <c r="LAE4" s="106"/>
      <c r="LAF4" s="106"/>
      <c r="LAG4" s="106"/>
      <c r="LAH4" s="106"/>
      <c r="LAI4" s="106"/>
      <c r="LAJ4" s="106"/>
      <c r="LAK4" s="106"/>
      <c r="LAL4" s="106"/>
      <c r="LAM4" s="106"/>
      <c r="LAN4" s="106"/>
      <c r="LAO4" s="106"/>
      <c r="LAP4" s="106"/>
      <c r="LAQ4" s="106"/>
      <c r="LAR4" s="106"/>
      <c r="LAS4" s="106"/>
      <c r="LAT4" s="106"/>
      <c r="LAU4" s="106"/>
      <c r="LAV4" s="106"/>
      <c r="LAW4" s="106"/>
      <c r="LAX4" s="106"/>
      <c r="LAY4" s="106"/>
      <c r="LAZ4" s="106"/>
      <c r="LBA4" s="106"/>
      <c r="LBB4" s="106"/>
      <c r="LBC4" s="106"/>
      <c r="LBD4" s="106"/>
      <c r="LBE4" s="106"/>
      <c r="LBF4" s="106"/>
      <c r="LBG4" s="106"/>
      <c r="LBH4" s="106"/>
      <c r="LBI4" s="106"/>
      <c r="LBJ4" s="106"/>
      <c r="LBK4" s="106"/>
      <c r="LBL4" s="106"/>
      <c r="LBM4" s="106"/>
      <c r="LBN4" s="106"/>
      <c r="LBO4" s="106"/>
      <c r="LBP4" s="106"/>
      <c r="LBQ4" s="106"/>
      <c r="LBR4" s="106"/>
      <c r="LBS4" s="106"/>
      <c r="LBT4" s="106"/>
      <c r="LBU4" s="106"/>
      <c r="LBV4" s="106"/>
      <c r="LBW4" s="106"/>
      <c r="LBX4" s="106"/>
      <c r="LBY4" s="106"/>
      <c r="LBZ4" s="106"/>
      <c r="LCA4" s="106"/>
      <c r="LCB4" s="106"/>
      <c r="LCC4" s="106"/>
      <c r="LCD4" s="106"/>
      <c r="LCE4" s="106"/>
      <c r="LCF4" s="106"/>
      <c r="LCG4" s="106"/>
      <c r="LCH4" s="106"/>
      <c r="LCI4" s="106"/>
      <c r="LCJ4" s="106"/>
      <c r="LCK4" s="106"/>
      <c r="LCL4" s="106"/>
      <c r="LCM4" s="106"/>
      <c r="LCN4" s="106"/>
      <c r="LCO4" s="106"/>
      <c r="LCP4" s="106"/>
      <c r="LCQ4" s="106"/>
      <c r="LCR4" s="106"/>
      <c r="LCS4" s="106"/>
      <c r="LCT4" s="106"/>
      <c r="LCU4" s="106"/>
      <c r="LCV4" s="106"/>
      <c r="LCW4" s="106"/>
      <c r="LCX4" s="106"/>
      <c r="LCY4" s="106"/>
      <c r="LCZ4" s="106"/>
      <c r="LDA4" s="106"/>
      <c r="LDB4" s="106"/>
      <c r="LDC4" s="106"/>
      <c r="LDD4" s="106"/>
      <c r="LDE4" s="106"/>
      <c r="LDF4" s="106"/>
      <c r="LDG4" s="106"/>
      <c r="LDH4" s="106"/>
      <c r="LDI4" s="106"/>
      <c r="LDJ4" s="106"/>
      <c r="LDK4" s="106"/>
      <c r="LDL4" s="106"/>
      <c r="LDM4" s="106"/>
      <c r="LDN4" s="106"/>
      <c r="LDO4" s="106"/>
      <c r="LDP4" s="106"/>
      <c r="LDQ4" s="106"/>
      <c r="LDR4" s="106"/>
      <c r="LDS4" s="106"/>
      <c r="LDT4" s="106"/>
      <c r="LDU4" s="106"/>
      <c r="LDV4" s="106"/>
      <c r="LDW4" s="106"/>
      <c r="LDX4" s="106"/>
      <c r="LDY4" s="106"/>
      <c r="LDZ4" s="106"/>
      <c r="LEA4" s="106"/>
      <c r="LEB4" s="106"/>
      <c r="LEC4" s="106"/>
      <c r="LED4" s="106"/>
      <c r="LEE4" s="106"/>
      <c r="LEF4" s="106"/>
      <c r="LEG4" s="106"/>
      <c r="LEH4" s="106"/>
      <c r="LEI4" s="106"/>
      <c r="LEJ4" s="106"/>
      <c r="LEK4" s="106"/>
      <c r="LEL4" s="106"/>
      <c r="LEM4" s="106"/>
      <c r="LEN4" s="106"/>
      <c r="LEO4" s="106"/>
      <c r="LEP4" s="106"/>
      <c r="LEQ4" s="106"/>
      <c r="LER4" s="106"/>
      <c r="LES4" s="106"/>
      <c r="LET4" s="106"/>
      <c r="LEU4" s="106"/>
      <c r="LEV4" s="106"/>
      <c r="LEW4" s="106"/>
      <c r="LEX4" s="106"/>
      <c r="LEY4" s="106"/>
      <c r="LEZ4" s="106"/>
      <c r="LFA4" s="106"/>
      <c r="LFB4" s="106"/>
      <c r="LFC4" s="106"/>
      <c r="LFD4" s="106"/>
      <c r="LFE4" s="106"/>
      <c r="LFF4" s="106"/>
      <c r="LFG4" s="106"/>
      <c r="LFH4" s="106"/>
      <c r="LFI4" s="106"/>
      <c r="LFJ4" s="106"/>
      <c r="LFK4" s="106"/>
      <c r="LFL4" s="106"/>
      <c r="LFM4" s="106"/>
      <c r="LFN4" s="106"/>
      <c r="LFO4" s="106"/>
      <c r="LFP4" s="106"/>
      <c r="LFQ4" s="106"/>
      <c r="LFR4" s="106"/>
      <c r="LFS4" s="106"/>
      <c r="LFT4" s="106"/>
      <c r="LFU4" s="106"/>
      <c r="LFV4" s="106"/>
      <c r="LFW4" s="106"/>
      <c r="LFX4" s="106"/>
      <c r="LFY4" s="106"/>
      <c r="LFZ4" s="106"/>
      <c r="LGA4" s="106"/>
      <c r="LGB4" s="106"/>
      <c r="LGC4" s="106"/>
      <c r="LGD4" s="106"/>
      <c r="LGE4" s="106"/>
      <c r="LGF4" s="106"/>
      <c r="LGG4" s="106"/>
      <c r="LGH4" s="106"/>
      <c r="LGI4" s="106"/>
      <c r="LGJ4" s="106"/>
      <c r="LGK4" s="106"/>
      <c r="LGL4" s="106"/>
      <c r="LGM4" s="106"/>
      <c r="LGN4" s="106"/>
      <c r="LGO4" s="106"/>
      <c r="LGP4" s="106"/>
      <c r="LGQ4" s="106"/>
      <c r="LGR4" s="106"/>
      <c r="LGS4" s="106"/>
      <c r="LGT4" s="106"/>
      <c r="LGU4" s="106"/>
      <c r="LGV4" s="106"/>
      <c r="LGW4" s="106"/>
      <c r="LGX4" s="106"/>
      <c r="LGY4" s="106"/>
      <c r="LGZ4" s="106"/>
      <c r="LHA4" s="106"/>
      <c r="LHB4" s="106"/>
      <c r="LHC4" s="106"/>
      <c r="LHD4" s="106"/>
      <c r="LHE4" s="106"/>
      <c r="LHF4" s="106"/>
      <c r="LHG4" s="106"/>
      <c r="LHH4" s="106"/>
      <c r="LHI4" s="106"/>
      <c r="LHJ4" s="106"/>
      <c r="LHK4" s="106"/>
      <c r="LHL4" s="106"/>
      <c r="LHM4" s="106"/>
      <c r="LHN4" s="106"/>
      <c r="LHO4" s="106"/>
      <c r="LHP4" s="106"/>
      <c r="LHQ4" s="106"/>
      <c r="LHR4" s="106"/>
      <c r="LHS4" s="106"/>
      <c r="LHT4" s="106"/>
      <c r="LHU4" s="106"/>
      <c r="LHV4" s="106"/>
      <c r="LHW4" s="106"/>
      <c r="LHX4" s="106"/>
      <c r="LHY4" s="106"/>
      <c r="LHZ4" s="106"/>
      <c r="LIA4" s="106"/>
      <c r="LIB4" s="106"/>
      <c r="LIC4" s="106"/>
      <c r="LID4" s="106"/>
      <c r="LIE4" s="106"/>
      <c r="LIF4" s="106"/>
      <c r="LIG4" s="106"/>
      <c r="LIH4" s="106"/>
      <c r="LII4" s="106"/>
      <c r="LIJ4" s="106"/>
      <c r="LIK4" s="106"/>
      <c r="LIL4" s="106"/>
      <c r="LIM4" s="106"/>
      <c r="LIN4" s="106"/>
      <c r="LIO4" s="106"/>
      <c r="LIP4" s="106"/>
      <c r="LIQ4" s="106"/>
      <c r="LIR4" s="106"/>
      <c r="LIS4" s="106"/>
      <c r="LIT4" s="106"/>
      <c r="LIU4" s="106"/>
      <c r="LIV4" s="106"/>
      <c r="LIW4" s="106"/>
      <c r="LIX4" s="106"/>
      <c r="LIY4" s="106"/>
      <c r="LIZ4" s="106"/>
      <c r="LJA4" s="106"/>
      <c r="LJB4" s="106"/>
      <c r="LJC4" s="106"/>
      <c r="LJD4" s="106"/>
      <c r="LJE4" s="106"/>
      <c r="LJF4" s="106"/>
      <c r="LJG4" s="106"/>
      <c r="LJH4" s="106"/>
      <c r="LJI4" s="106"/>
      <c r="LJJ4" s="106"/>
      <c r="LJK4" s="106"/>
      <c r="LJL4" s="106"/>
      <c r="LJM4" s="106"/>
      <c r="LJN4" s="106"/>
      <c r="LJO4" s="106"/>
      <c r="LJP4" s="106"/>
      <c r="LJQ4" s="106"/>
      <c r="LJR4" s="106"/>
      <c r="LJS4" s="106"/>
      <c r="LJT4" s="106"/>
      <c r="LJU4" s="106"/>
      <c r="LJV4" s="106"/>
      <c r="LJW4" s="106"/>
      <c r="LJX4" s="106"/>
      <c r="LJY4" s="106"/>
      <c r="LJZ4" s="106"/>
      <c r="LKA4" s="106"/>
      <c r="LKB4" s="106"/>
      <c r="LKC4" s="106"/>
      <c r="LKD4" s="106"/>
      <c r="LKE4" s="106"/>
      <c r="LKF4" s="106"/>
      <c r="LKG4" s="106"/>
      <c r="LKH4" s="106"/>
      <c r="LKI4" s="106"/>
      <c r="LKJ4" s="106"/>
      <c r="LKK4" s="106"/>
      <c r="LKL4" s="106"/>
      <c r="LKM4" s="106"/>
      <c r="LKN4" s="106"/>
      <c r="LKO4" s="106"/>
      <c r="LKP4" s="106"/>
      <c r="LKQ4" s="106"/>
      <c r="LKR4" s="106"/>
      <c r="LKS4" s="106"/>
      <c r="LKT4" s="106"/>
      <c r="LKU4" s="106"/>
      <c r="LKV4" s="106"/>
      <c r="LKW4" s="106"/>
      <c r="LKX4" s="106"/>
      <c r="LKY4" s="106"/>
      <c r="LKZ4" s="106"/>
      <c r="LLA4" s="106"/>
      <c r="LLB4" s="106"/>
      <c r="LLC4" s="106"/>
      <c r="LLD4" s="106"/>
      <c r="LLE4" s="106"/>
      <c r="LLF4" s="106"/>
      <c r="LLG4" s="106"/>
      <c r="LLH4" s="106"/>
      <c r="LLI4" s="106"/>
      <c r="LLJ4" s="106"/>
      <c r="LLK4" s="106"/>
      <c r="LLL4" s="106"/>
      <c r="LLM4" s="106"/>
      <c r="LLN4" s="106"/>
      <c r="LLO4" s="106"/>
      <c r="LLP4" s="106"/>
      <c r="LLQ4" s="106"/>
      <c r="LLR4" s="106"/>
      <c r="LLS4" s="106"/>
      <c r="LLT4" s="106"/>
      <c r="LLU4" s="106"/>
      <c r="LLV4" s="106"/>
      <c r="LLW4" s="106"/>
      <c r="LLX4" s="106"/>
      <c r="LLY4" s="106"/>
      <c r="LLZ4" s="106"/>
      <c r="LMA4" s="106"/>
      <c r="LMB4" s="106"/>
      <c r="LMC4" s="106"/>
      <c r="LMD4" s="106"/>
      <c r="LME4" s="106"/>
      <c r="LMF4" s="106"/>
      <c r="LMG4" s="106"/>
      <c r="LMH4" s="106"/>
      <c r="LMI4" s="106"/>
      <c r="LMJ4" s="106"/>
      <c r="LMK4" s="106"/>
      <c r="LML4" s="106"/>
      <c r="LMM4" s="106"/>
      <c r="LMN4" s="106"/>
      <c r="LMO4" s="106"/>
      <c r="LMP4" s="106"/>
      <c r="LMQ4" s="106"/>
      <c r="LMR4" s="106"/>
      <c r="LMS4" s="106"/>
      <c r="LMT4" s="106"/>
      <c r="LMU4" s="106"/>
      <c r="LMV4" s="106"/>
      <c r="LMW4" s="106"/>
      <c r="LMX4" s="106"/>
      <c r="LMY4" s="106"/>
      <c r="LMZ4" s="106"/>
      <c r="LNA4" s="106"/>
      <c r="LNB4" s="106"/>
      <c r="LNC4" s="106"/>
      <c r="LND4" s="106"/>
      <c r="LNE4" s="106"/>
      <c r="LNF4" s="106"/>
      <c r="LNG4" s="106"/>
      <c r="LNH4" s="106"/>
      <c r="LNI4" s="106"/>
      <c r="LNJ4" s="106"/>
      <c r="LNK4" s="106"/>
      <c r="LNL4" s="106"/>
      <c r="LNM4" s="106"/>
      <c r="LNN4" s="106"/>
      <c r="LNO4" s="106"/>
      <c r="LNP4" s="106"/>
      <c r="LNQ4" s="106"/>
      <c r="LNR4" s="106"/>
      <c r="LNS4" s="106"/>
      <c r="LNT4" s="106"/>
      <c r="LNU4" s="106"/>
      <c r="LNV4" s="106"/>
      <c r="LNW4" s="106"/>
      <c r="LNX4" s="106"/>
      <c r="LNY4" s="106"/>
      <c r="LNZ4" s="106"/>
      <c r="LOA4" s="106"/>
      <c r="LOB4" s="106"/>
      <c r="LOC4" s="106"/>
      <c r="LOD4" s="106"/>
      <c r="LOE4" s="106"/>
      <c r="LOF4" s="106"/>
      <c r="LOG4" s="106"/>
      <c r="LOH4" s="106"/>
      <c r="LOI4" s="106"/>
      <c r="LOJ4" s="106"/>
      <c r="LOK4" s="106"/>
      <c r="LOL4" s="106"/>
      <c r="LOM4" s="106"/>
      <c r="LON4" s="106"/>
      <c r="LOO4" s="106"/>
      <c r="LOP4" s="106"/>
      <c r="LOQ4" s="106"/>
      <c r="LOR4" s="106"/>
      <c r="LOS4" s="106"/>
      <c r="LOT4" s="106"/>
      <c r="LOU4" s="106"/>
      <c r="LOV4" s="106"/>
      <c r="LOW4" s="106"/>
      <c r="LOX4" s="106"/>
      <c r="LOY4" s="106"/>
      <c r="LOZ4" s="106"/>
      <c r="LPA4" s="106"/>
      <c r="LPB4" s="106"/>
      <c r="LPC4" s="106"/>
      <c r="LPD4" s="106"/>
      <c r="LPE4" s="106"/>
      <c r="LPF4" s="106"/>
      <c r="LPG4" s="106"/>
      <c r="LPH4" s="106"/>
      <c r="LPI4" s="106"/>
      <c r="LPJ4" s="106"/>
      <c r="LPK4" s="106"/>
      <c r="LPL4" s="106"/>
      <c r="LPM4" s="106"/>
      <c r="LPN4" s="106"/>
      <c r="LPO4" s="106"/>
      <c r="LPP4" s="106"/>
      <c r="LPQ4" s="106"/>
      <c r="LPR4" s="106"/>
      <c r="LPS4" s="106"/>
      <c r="LPT4" s="106"/>
      <c r="LPU4" s="106"/>
      <c r="LPV4" s="106"/>
      <c r="LPW4" s="106"/>
      <c r="LPX4" s="106"/>
      <c r="LPY4" s="106"/>
      <c r="LPZ4" s="106"/>
      <c r="LQA4" s="106"/>
      <c r="LQB4" s="106"/>
      <c r="LQC4" s="106"/>
      <c r="LQD4" s="106"/>
      <c r="LQE4" s="106"/>
      <c r="LQF4" s="106"/>
      <c r="LQG4" s="106"/>
      <c r="LQH4" s="106"/>
      <c r="LQI4" s="106"/>
      <c r="LQJ4" s="106"/>
      <c r="LQK4" s="106"/>
      <c r="LQL4" s="106"/>
      <c r="LQM4" s="106"/>
      <c r="LQN4" s="106"/>
      <c r="LQO4" s="106"/>
      <c r="LQP4" s="106"/>
      <c r="LQQ4" s="106"/>
      <c r="LQR4" s="106"/>
      <c r="LQS4" s="106"/>
      <c r="LQT4" s="106"/>
      <c r="LQU4" s="106"/>
      <c r="LQV4" s="106"/>
      <c r="LQW4" s="106"/>
      <c r="LQX4" s="106"/>
      <c r="LQY4" s="106"/>
      <c r="LQZ4" s="106"/>
      <c r="LRA4" s="106"/>
      <c r="LRB4" s="106"/>
      <c r="LRC4" s="106"/>
      <c r="LRD4" s="106"/>
      <c r="LRE4" s="106"/>
      <c r="LRF4" s="106"/>
      <c r="LRG4" s="106"/>
      <c r="LRH4" s="106"/>
      <c r="LRI4" s="106"/>
      <c r="LRJ4" s="106"/>
      <c r="LRK4" s="106"/>
      <c r="LRL4" s="106"/>
      <c r="LRM4" s="106"/>
      <c r="LRN4" s="106"/>
      <c r="LRO4" s="106"/>
      <c r="LRP4" s="106"/>
      <c r="LRQ4" s="106"/>
      <c r="LRR4" s="106"/>
      <c r="LRS4" s="106"/>
      <c r="LRT4" s="106"/>
      <c r="LRU4" s="106"/>
      <c r="LRV4" s="106"/>
      <c r="LRW4" s="106"/>
      <c r="LRX4" s="106"/>
      <c r="LRY4" s="106"/>
      <c r="LRZ4" s="106"/>
      <c r="LSA4" s="106"/>
      <c r="LSB4" s="106"/>
      <c r="LSC4" s="106"/>
      <c r="LSD4" s="106"/>
      <c r="LSE4" s="106"/>
      <c r="LSF4" s="106"/>
      <c r="LSG4" s="106"/>
      <c r="LSH4" s="106"/>
      <c r="LSI4" s="106"/>
      <c r="LSJ4" s="106"/>
      <c r="LSK4" s="106"/>
      <c r="LSL4" s="106"/>
      <c r="LSM4" s="106"/>
      <c r="LSN4" s="106"/>
      <c r="LSO4" s="106"/>
      <c r="LSP4" s="106"/>
      <c r="LSQ4" s="106"/>
      <c r="LSR4" s="106"/>
      <c r="LSS4" s="106"/>
      <c r="LST4" s="106"/>
      <c r="LSU4" s="106"/>
      <c r="LSV4" s="106"/>
      <c r="LSW4" s="106"/>
      <c r="LSX4" s="106"/>
      <c r="LSY4" s="106"/>
      <c r="LSZ4" s="106"/>
      <c r="LTA4" s="106"/>
      <c r="LTB4" s="106"/>
      <c r="LTC4" s="106"/>
      <c r="LTD4" s="106"/>
      <c r="LTE4" s="106"/>
      <c r="LTF4" s="106"/>
      <c r="LTG4" s="106"/>
      <c r="LTH4" s="106"/>
      <c r="LTI4" s="106"/>
      <c r="LTJ4" s="106"/>
      <c r="LTK4" s="106"/>
      <c r="LTL4" s="106"/>
      <c r="LTM4" s="106"/>
      <c r="LTN4" s="106"/>
      <c r="LTO4" s="106"/>
      <c r="LTP4" s="106"/>
      <c r="LTQ4" s="106"/>
      <c r="LTR4" s="106"/>
      <c r="LTS4" s="106"/>
      <c r="LTT4" s="106"/>
      <c r="LTU4" s="106"/>
      <c r="LTV4" s="106"/>
      <c r="LTW4" s="106"/>
      <c r="LTX4" s="106"/>
      <c r="LTY4" s="106"/>
      <c r="LTZ4" s="106"/>
      <c r="LUA4" s="106"/>
      <c r="LUB4" s="106"/>
      <c r="LUC4" s="106"/>
      <c r="LUD4" s="106"/>
      <c r="LUE4" s="106"/>
      <c r="LUF4" s="106"/>
      <c r="LUG4" s="106"/>
      <c r="LUH4" s="106"/>
      <c r="LUI4" s="106"/>
      <c r="LUJ4" s="106"/>
      <c r="LUK4" s="106"/>
      <c r="LUL4" s="106"/>
      <c r="LUM4" s="106"/>
      <c r="LUN4" s="106"/>
      <c r="LUO4" s="106"/>
      <c r="LUP4" s="106"/>
      <c r="LUQ4" s="106"/>
      <c r="LUR4" s="106"/>
      <c r="LUS4" s="106"/>
      <c r="LUT4" s="106"/>
      <c r="LUU4" s="106"/>
      <c r="LUV4" s="106"/>
      <c r="LUW4" s="106"/>
      <c r="LUX4" s="106"/>
      <c r="LUY4" s="106"/>
      <c r="LUZ4" s="106"/>
      <c r="LVA4" s="106"/>
      <c r="LVB4" s="106"/>
      <c r="LVC4" s="106"/>
      <c r="LVD4" s="106"/>
      <c r="LVE4" s="106"/>
      <c r="LVF4" s="106"/>
      <c r="LVG4" s="106"/>
      <c r="LVH4" s="106"/>
      <c r="LVI4" s="106"/>
      <c r="LVJ4" s="106"/>
      <c r="LVK4" s="106"/>
      <c r="LVL4" s="106"/>
      <c r="LVM4" s="106"/>
      <c r="LVN4" s="106"/>
      <c r="LVO4" s="106"/>
      <c r="LVP4" s="106"/>
      <c r="LVQ4" s="106"/>
      <c r="LVR4" s="106"/>
      <c r="LVS4" s="106"/>
      <c r="LVT4" s="106"/>
      <c r="LVU4" s="106"/>
      <c r="LVV4" s="106"/>
      <c r="LVW4" s="106"/>
      <c r="LVX4" s="106"/>
      <c r="LVY4" s="106"/>
      <c r="LVZ4" s="106"/>
      <c r="LWA4" s="106"/>
      <c r="LWB4" s="106"/>
      <c r="LWC4" s="106"/>
      <c r="LWD4" s="106"/>
      <c r="LWE4" s="106"/>
      <c r="LWF4" s="106"/>
      <c r="LWG4" s="106"/>
      <c r="LWH4" s="106"/>
      <c r="LWI4" s="106"/>
      <c r="LWJ4" s="106"/>
      <c r="LWK4" s="106"/>
      <c r="LWL4" s="106"/>
      <c r="LWM4" s="106"/>
      <c r="LWN4" s="106"/>
      <c r="LWO4" s="106"/>
      <c r="LWP4" s="106"/>
      <c r="LWQ4" s="106"/>
      <c r="LWR4" s="106"/>
      <c r="LWS4" s="106"/>
      <c r="LWT4" s="106"/>
      <c r="LWU4" s="106"/>
      <c r="LWV4" s="106"/>
      <c r="LWW4" s="106"/>
      <c r="LWX4" s="106"/>
      <c r="LWY4" s="106"/>
      <c r="LWZ4" s="106"/>
      <c r="LXA4" s="106"/>
      <c r="LXB4" s="106"/>
      <c r="LXC4" s="106"/>
      <c r="LXD4" s="106"/>
      <c r="LXE4" s="106"/>
      <c r="LXF4" s="106"/>
      <c r="LXG4" s="106"/>
      <c r="LXH4" s="106"/>
      <c r="LXI4" s="106"/>
      <c r="LXJ4" s="106"/>
      <c r="LXK4" s="106"/>
      <c r="LXL4" s="106"/>
      <c r="LXM4" s="106"/>
      <c r="LXN4" s="106"/>
      <c r="LXO4" s="106"/>
      <c r="LXP4" s="106"/>
      <c r="LXQ4" s="106"/>
      <c r="LXR4" s="106"/>
      <c r="LXS4" s="106"/>
      <c r="LXT4" s="106"/>
      <c r="LXU4" s="106"/>
      <c r="LXV4" s="106"/>
      <c r="LXW4" s="106"/>
      <c r="LXX4" s="106"/>
      <c r="LXY4" s="106"/>
      <c r="LXZ4" s="106"/>
      <c r="LYA4" s="106"/>
      <c r="LYB4" s="106"/>
      <c r="LYC4" s="106"/>
      <c r="LYD4" s="106"/>
      <c r="LYE4" s="106"/>
      <c r="LYF4" s="106"/>
      <c r="LYG4" s="106"/>
      <c r="LYH4" s="106"/>
      <c r="LYI4" s="106"/>
      <c r="LYJ4" s="106"/>
      <c r="LYK4" s="106"/>
      <c r="LYL4" s="106"/>
      <c r="LYM4" s="106"/>
      <c r="LYN4" s="106"/>
      <c r="LYO4" s="106"/>
      <c r="LYP4" s="106"/>
      <c r="LYQ4" s="106"/>
      <c r="LYR4" s="106"/>
      <c r="LYS4" s="106"/>
      <c r="LYT4" s="106"/>
      <c r="LYU4" s="106"/>
      <c r="LYV4" s="106"/>
      <c r="LYW4" s="106"/>
      <c r="LYX4" s="106"/>
      <c r="LYY4" s="106"/>
      <c r="LYZ4" s="106"/>
      <c r="LZA4" s="106"/>
      <c r="LZB4" s="106"/>
      <c r="LZC4" s="106"/>
      <c r="LZD4" s="106"/>
      <c r="LZE4" s="106"/>
      <c r="LZF4" s="106"/>
      <c r="LZG4" s="106"/>
      <c r="LZH4" s="106"/>
      <c r="LZI4" s="106"/>
      <c r="LZJ4" s="106"/>
      <c r="LZK4" s="106"/>
      <c r="LZL4" s="106"/>
      <c r="LZM4" s="106"/>
      <c r="LZN4" s="106"/>
      <c r="LZO4" s="106"/>
      <c r="LZP4" s="106"/>
      <c r="LZQ4" s="106"/>
      <c r="LZR4" s="106"/>
      <c r="LZS4" s="106"/>
      <c r="LZT4" s="106"/>
      <c r="LZU4" s="106"/>
      <c r="LZV4" s="106"/>
      <c r="LZW4" s="106"/>
      <c r="LZX4" s="106"/>
      <c r="LZY4" s="106"/>
      <c r="LZZ4" s="106"/>
      <c r="MAA4" s="106"/>
      <c r="MAB4" s="106"/>
      <c r="MAC4" s="106"/>
      <c r="MAD4" s="106"/>
      <c r="MAE4" s="106"/>
      <c r="MAF4" s="106"/>
      <c r="MAG4" s="106"/>
      <c r="MAH4" s="106"/>
      <c r="MAI4" s="106"/>
      <c r="MAJ4" s="106"/>
      <c r="MAK4" s="106"/>
      <c r="MAL4" s="106"/>
      <c r="MAM4" s="106"/>
      <c r="MAN4" s="106"/>
      <c r="MAO4" s="106"/>
      <c r="MAP4" s="106"/>
      <c r="MAQ4" s="106"/>
      <c r="MAR4" s="106"/>
      <c r="MAS4" s="106"/>
      <c r="MAT4" s="106"/>
      <c r="MAU4" s="106"/>
      <c r="MAV4" s="106"/>
      <c r="MAW4" s="106"/>
      <c r="MAX4" s="106"/>
      <c r="MAY4" s="106"/>
      <c r="MAZ4" s="106"/>
      <c r="MBA4" s="106"/>
      <c r="MBB4" s="106"/>
      <c r="MBC4" s="106"/>
      <c r="MBD4" s="106"/>
      <c r="MBE4" s="106"/>
      <c r="MBF4" s="106"/>
      <c r="MBG4" s="106"/>
      <c r="MBH4" s="106"/>
      <c r="MBI4" s="106"/>
      <c r="MBJ4" s="106"/>
      <c r="MBK4" s="106"/>
      <c r="MBL4" s="106"/>
      <c r="MBM4" s="106"/>
      <c r="MBN4" s="106"/>
      <c r="MBO4" s="106"/>
      <c r="MBP4" s="106"/>
      <c r="MBQ4" s="106"/>
      <c r="MBR4" s="106"/>
      <c r="MBS4" s="106"/>
      <c r="MBT4" s="106"/>
      <c r="MBU4" s="106"/>
      <c r="MBV4" s="106"/>
      <c r="MBW4" s="106"/>
      <c r="MBX4" s="106"/>
      <c r="MBY4" s="106"/>
      <c r="MBZ4" s="106"/>
      <c r="MCA4" s="106"/>
      <c r="MCB4" s="106"/>
      <c r="MCC4" s="106"/>
      <c r="MCD4" s="106"/>
      <c r="MCE4" s="106"/>
      <c r="MCF4" s="106"/>
      <c r="MCG4" s="106"/>
      <c r="MCH4" s="106"/>
      <c r="MCI4" s="106"/>
      <c r="MCJ4" s="106"/>
      <c r="MCK4" s="106"/>
      <c r="MCL4" s="106"/>
      <c r="MCM4" s="106"/>
      <c r="MCN4" s="106"/>
      <c r="MCO4" s="106"/>
      <c r="MCP4" s="106"/>
      <c r="MCQ4" s="106"/>
      <c r="MCR4" s="106"/>
      <c r="MCS4" s="106"/>
      <c r="MCT4" s="106"/>
      <c r="MCU4" s="106"/>
      <c r="MCV4" s="106"/>
      <c r="MCW4" s="106"/>
      <c r="MCX4" s="106"/>
      <c r="MCY4" s="106"/>
      <c r="MCZ4" s="106"/>
      <c r="MDA4" s="106"/>
      <c r="MDB4" s="106"/>
      <c r="MDC4" s="106"/>
      <c r="MDD4" s="106"/>
      <c r="MDE4" s="106"/>
      <c r="MDF4" s="106"/>
      <c r="MDG4" s="106"/>
      <c r="MDH4" s="106"/>
      <c r="MDI4" s="106"/>
      <c r="MDJ4" s="106"/>
      <c r="MDK4" s="106"/>
      <c r="MDL4" s="106"/>
      <c r="MDM4" s="106"/>
      <c r="MDN4" s="106"/>
      <c r="MDO4" s="106"/>
      <c r="MDP4" s="106"/>
      <c r="MDQ4" s="106"/>
      <c r="MDR4" s="106"/>
      <c r="MDS4" s="106"/>
      <c r="MDT4" s="106"/>
      <c r="MDU4" s="106"/>
      <c r="MDV4" s="106"/>
      <c r="MDW4" s="106"/>
      <c r="MDX4" s="106"/>
      <c r="MDY4" s="106"/>
      <c r="MDZ4" s="106"/>
      <c r="MEA4" s="106"/>
      <c r="MEB4" s="106"/>
      <c r="MEC4" s="106"/>
      <c r="MED4" s="106"/>
      <c r="MEE4" s="106"/>
      <c r="MEF4" s="106"/>
      <c r="MEG4" s="106"/>
      <c r="MEH4" s="106"/>
      <c r="MEI4" s="106"/>
      <c r="MEJ4" s="106"/>
      <c r="MEK4" s="106"/>
      <c r="MEL4" s="106"/>
      <c r="MEM4" s="106"/>
      <c r="MEN4" s="106"/>
      <c r="MEO4" s="106"/>
      <c r="MEP4" s="106"/>
      <c r="MEQ4" s="106"/>
      <c r="MER4" s="106"/>
      <c r="MES4" s="106"/>
      <c r="MET4" s="106"/>
      <c r="MEU4" s="106"/>
      <c r="MEV4" s="106"/>
      <c r="MEW4" s="106"/>
      <c r="MEX4" s="106"/>
      <c r="MEY4" s="106"/>
      <c r="MEZ4" s="106"/>
      <c r="MFA4" s="106"/>
      <c r="MFB4" s="106"/>
      <c r="MFC4" s="106"/>
      <c r="MFD4" s="106"/>
      <c r="MFE4" s="106"/>
      <c r="MFF4" s="106"/>
      <c r="MFG4" s="106"/>
      <c r="MFH4" s="106"/>
      <c r="MFI4" s="106"/>
      <c r="MFJ4" s="106"/>
      <c r="MFK4" s="106"/>
      <c r="MFL4" s="106"/>
      <c r="MFM4" s="106"/>
      <c r="MFN4" s="106"/>
      <c r="MFO4" s="106"/>
      <c r="MFP4" s="106"/>
      <c r="MFQ4" s="106"/>
      <c r="MFR4" s="106"/>
      <c r="MFS4" s="106"/>
      <c r="MFT4" s="106"/>
      <c r="MFU4" s="106"/>
      <c r="MFV4" s="106"/>
      <c r="MFW4" s="106"/>
      <c r="MFX4" s="106"/>
      <c r="MFY4" s="106"/>
      <c r="MFZ4" s="106"/>
      <c r="MGA4" s="106"/>
      <c r="MGB4" s="106"/>
      <c r="MGC4" s="106"/>
      <c r="MGD4" s="106"/>
      <c r="MGE4" s="106"/>
      <c r="MGF4" s="106"/>
      <c r="MGG4" s="106"/>
      <c r="MGH4" s="106"/>
      <c r="MGI4" s="106"/>
      <c r="MGJ4" s="106"/>
      <c r="MGK4" s="106"/>
      <c r="MGL4" s="106"/>
      <c r="MGM4" s="106"/>
      <c r="MGN4" s="106"/>
      <c r="MGO4" s="106"/>
      <c r="MGP4" s="106"/>
      <c r="MGQ4" s="106"/>
      <c r="MGR4" s="106"/>
      <c r="MGS4" s="106"/>
      <c r="MGT4" s="106"/>
      <c r="MGU4" s="106"/>
      <c r="MGV4" s="106"/>
      <c r="MGW4" s="106"/>
      <c r="MGX4" s="106"/>
      <c r="MGY4" s="106"/>
      <c r="MGZ4" s="106"/>
      <c r="MHA4" s="106"/>
      <c r="MHB4" s="106"/>
      <c r="MHC4" s="106"/>
      <c r="MHD4" s="106"/>
      <c r="MHE4" s="106"/>
      <c r="MHF4" s="106"/>
      <c r="MHG4" s="106"/>
      <c r="MHH4" s="106"/>
      <c r="MHI4" s="106"/>
      <c r="MHJ4" s="106"/>
      <c r="MHK4" s="106"/>
      <c r="MHL4" s="106"/>
      <c r="MHM4" s="106"/>
      <c r="MHN4" s="106"/>
      <c r="MHO4" s="106"/>
      <c r="MHP4" s="106"/>
      <c r="MHQ4" s="106"/>
      <c r="MHR4" s="106"/>
      <c r="MHS4" s="106"/>
      <c r="MHT4" s="106"/>
      <c r="MHU4" s="106"/>
      <c r="MHV4" s="106"/>
      <c r="MHW4" s="106"/>
      <c r="MHX4" s="106"/>
      <c r="MHY4" s="106"/>
      <c r="MHZ4" s="106"/>
      <c r="MIA4" s="106"/>
      <c r="MIB4" s="106"/>
      <c r="MIC4" s="106"/>
      <c r="MID4" s="106"/>
      <c r="MIE4" s="106"/>
      <c r="MIF4" s="106"/>
      <c r="MIG4" s="106"/>
      <c r="MIH4" s="106"/>
      <c r="MII4" s="106"/>
      <c r="MIJ4" s="106"/>
      <c r="MIK4" s="106"/>
      <c r="MIL4" s="106"/>
      <c r="MIM4" s="106"/>
      <c r="MIN4" s="106"/>
      <c r="MIO4" s="106"/>
      <c r="MIP4" s="106"/>
      <c r="MIQ4" s="106"/>
      <c r="MIR4" s="106"/>
      <c r="MIS4" s="106"/>
      <c r="MIT4" s="106"/>
      <c r="MIU4" s="106"/>
      <c r="MIV4" s="106"/>
      <c r="MIW4" s="106"/>
      <c r="MIX4" s="106"/>
      <c r="MIY4" s="106"/>
      <c r="MIZ4" s="106"/>
      <c r="MJA4" s="106"/>
      <c r="MJB4" s="106"/>
      <c r="MJC4" s="106"/>
      <c r="MJD4" s="106"/>
      <c r="MJE4" s="106"/>
      <c r="MJF4" s="106"/>
      <c r="MJG4" s="106"/>
      <c r="MJH4" s="106"/>
      <c r="MJI4" s="106"/>
      <c r="MJJ4" s="106"/>
      <c r="MJK4" s="106"/>
      <c r="MJL4" s="106"/>
      <c r="MJM4" s="106"/>
      <c r="MJN4" s="106"/>
      <c r="MJO4" s="106"/>
      <c r="MJP4" s="106"/>
      <c r="MJQ4" s="106"/>
      <c r="MJR4" s="106"/>
      <c r="MJS4" s="106"/>
      <c r="MJT4" s="106"/>
      <c r="MJU4" s="106"/>
      <c r="MJV4" s="106"/>
      <c r="MJW4" s="106"/>
      <c r="MJX4" s="106"/>
      <c r="MJY4" s="106"/>
      <c r="MJZ4" s="106"/>
      <c r="MKA4" s="106"/>
      <c r="MKB4" s="106"/>
      <c r="MKC4" s="106"/>
      <c r="MKD4" s="106"/>
      <c r="MKE4" s="106"/>
      <c r="MKF4" s="106"/>
      <c r="MKG4" s="106"/>
      <c r="MKH4" s="106"/>
      <c r="MKI4" s="106"/>
      <c r="MKJ4" s="106"/>
      <c r="MKK4" s="106"/>
      <c r="MKL4" s="106"/>
      <c r="MKM4" s="106"/>
      <c r="MKN4" s="106"/>
      <c r="MKO4" s="106"/>
      <c r="MKP4" s="106"/>
      <c r="MKQ4" s="106"/>
      <c r="MKR4" s="106"/>
      <c r="MKS4" s="106"/>
      <c r="MKT4" s="106"/>
      <c r="MKU4" s="106"/>
      <c r="MKV4" s="106"/>
      <c r="MKW4" s="106"/>
      <c r="MKX4" s="106"/>
      <c r="MKY4" s="106"/>
      <c r="MKZ4" s="106"/>
      <c r="MLA4" s="106"/>
      <c r="MLB4" s="106"/>
      <c r="MLC4" s="106"/>
      <c r="MLD4" s="106"/>
      <c r="MLE4" s="106"/>
      <c r="MLF4" s="106"/>
      <c r="MLG4" s="106"/>
      <c r="MLH4" s="106"/>
      <c r="MLI4" s="106"/>
      <c r="MLJ4" s="106"/>
      <c r="MLK4" s="106"/>
      <c r="MLL4" s="106"/>
      <c r="MLM4" s="106"/>
      <c r="MLN4" s="106"/>
      <c r="MLO4" s="106"/>
      <c r="MLP4" s="106"/>
      <c r="MLQ4" s="106"/>
      <c r="MLR4" s="106"/>
      <c r="MLS4" s="106"/>
      <c r="MLT4" s="106"/>
      <c r="MLU4" s="106"/>
      <c r="MLV4" s="106"/>
      <c r="MLW4" s="106"/>
      <c r="MLX4" s="106"/>
      <c r="MLY4" s="106"/>
      <c r="MLZ4" s="106"/>
      <c r="MMA4" s="106"/>
      <c r="MMB4" s="106"/>
      <c r="MMC4" s="106"/>
      <c r="MMD4" s="106"/>
      <c r="MME4" s="106"/>
      <c r="MMF4" s="106"/>
      <c r="MMG4" s="106"/>
      <c r="MMH4" s="106"/>
      <c r="MMI4" s="106"/>
      <c r="MMJ4" s="106"/>
      <c r="MMK4" s="106"/>
      <c r="MML4" s="106"/>
      <c r="MMM4" s="106"/>
      <c r="MMN4" s="106"/>
      <c r="MMO4" s="106"/>
      <c r="MMP4" s="106"/>
      <c r="MMQ4" s="106"/>
      <c r="MMR4" s="106"/>
      <c r="MMS4" s="106"/>
      <c r="MMT4" s="106"/>
      <c r="MMU4" s="106"/>
      <c r="MMV4" s="106"/>
      <c r="MMW4" s="106"/>
      <c r="MMX4" s="106"/>
      <c r="MMY4" s="106"/>
      <c r="MMZ4" s="106"/>
      <c r="MNA4" s="106"/>
      <c r="MNB4" s="106"/>
      <c r="MNC4" s="106"/>
      <c r="MND4" s="106"/>
      <c r="MNE4" s="106"/>
      <c r="MNF4" s="106"/>
      <c r="MNG4" s="106"/>
      <c r="MNH4" s="106"/>
      <c r="MNI4" s="106"/>
      <c r="MNJ4" s="106"/>
      <c r="MNK4" s="106"/>
      <c r="MNL4" s="106"/>
      <c r="MNM4" s="106"/>
      <c r="MNN4" s="106"/>
      <c r="MNO4" s="106"/>
      <c r="MNP4" s="106"/>
      <c r="MNQ4" s="106"/>
      <c r="MNR4" s="106"/>
      <c r="MNS4" s="106"/>
      <c r="MNT4" s="106"/>
      <c r="MNU4" s="106"/>
      <c r="MNV4" s="106"/>
      <c r="MNW4" s="106"/>
      <c r="MNX4" s="106"/>
      <c r="MNY4" s="106"/>
      <c r="MNZ4" s="106"/>
      <c r="MOA4" s="106"/>
      <c r="MOB4" s="106"/>
      <c r="MOC4" s="106"/>
      <c r="MOD4" s="106"/>
      <c r="MOE4" s="106"/>
      <c r="MOF4" s="106"/>
      <c r="MOG4" s="106"/>
      <c r="MOH4" s="106"/>
      <c r="MOI4" s="106"/>
      <c r="MOJ4" s="106"/>
      <c r="MOK4" s="106"/>
      <c r="MOL4" s="106"/>
      <c r="MOM4" s="106"/>
      <c r="MON4" s="106"/>
      <c r="MOO4" s="106"/>
      <c r="MOP4" s="106"/>
      <c r="MOQ4" s="106"/>
      <c r="MOR4" s="106"/>
      <c r="MOS4" s="106"/>
      <c r="MOT4" s="106"/>
      <c r="MOU4" s="106"/>
      <c r="MOV4" s="106"/>
      <c r="MOW4" s="106"/>
      <c r="MOX4" s="106"/>
      <c r="MOY4" s="106"/>
      <c r="MOZ4" s="106"/>
      <c r="MPA4" s="106"/>
      <c r="MPB4" s="106"/>
      <c r="MPC4" s="106"/>
      <c r="MPD4" s="106"/>
      <c r="MPE4" s="106"/>
      <c r="MPF4" s="106"/>
      <c r="MPG4" s="106"/>
      <c r="MPH4" s="106"/>
      <c r="MPI4" s="106"/>
      <c r="MPJ4" s="106"/>
      <c r="MPK4" s="106"/>
      <c r="MPL4" s="106"/>
      <c r="MPM4" s="106"/>
      <c r="MPN4" s="106"/>
      <c r="MPO4" s="106"/>
      <c r="MPP4" s="106"/>
      <c r="MPQ4" s="106"/>
      <c r="MPR4" s="106"/>
      <c r="MPS4" s="106"/>
      <c r="MPT4" s="106"/>
      <c r="MPU4" s="106"/>
      <c r="MPV4" s="106"/>
      <c r="MPW4" s="106"/>
      <c r="MPX4" s="106"/>
      <c r="MPY4" s="106"/>
      <c r="MPZ4" s="106"/>
      <c r="MQA4" s="106"/>
      <c r="MQB4" s="106"/>
      <c r="MQC4" s="106"/>
      <c r="MQD4" s="106"/>
      <c r="MQE4" s="106"/>
      <c r="MQF4" s="106"/>
      <c r="MQG4" s="106"/>
      <c r="MQH4" s="106"/>
      <c r="MQI4" s="106"/>
      <c r="MQJ4" s="106"/>
      <c r="MQK4" s="106"/>
      <c r="MQL4" s="106"/>
      <c r="MQM4" s="106"/>
      <c r="MQN4" s="106"/>
      <c r="MQO4" s="106"/>
      <c r="MQP4" s="106"/>
      <c r="MQQ4" s="106"/>
      <c r="MQR4" s="106"/>
      <c r="MQS4" s="106"/>
      <c r="MQT4" s="106"/>
      <c r="MQU4" s="106"/>
      <c r="MQV4" s="106"/>
      <c r="MQW4" s="106"/>
      <c r="MQX4" s="106"/>
      <c r="MQY4" s="106"/>
      <c r="MQZ4" s="106"/>
      <c r="MRA4" s="106"/>
      <c r="MRB4" s="106"/>
      <c r="MRC4" s="106"/>
      <c r="MRD4" s="106"/>
      <c r="MRE4" s="106"/>
      <c r="MRF4" s="106"/>
      <c r="MRG4" s="106"/>
      <c r="MRH4" s="106"/>
      <c r="MRI4" s="106"/>
      <c r="MRJ4" s="106"/>
      <c r="MRK4" s="106"/>
      <c r="MRL4" s="106"/>
      <c r="MRM4" s="106"/>
      <c r="MRN4" s="106"/>
      <c r="MRO4" s="106"/>
      <c r="MRP4" s="106"/>
      <c r="MRQ4" s="106"/>
      <c r="MRR4" s="106"/>
      <c r="MRS4" s="106"/>
      <c r="MRT4" s="106"/>
      <c r="MRU4" s="106"/>
      <c r="MRV4" s="106"/>
      <c r="MRW4" s="106"/>
      <c r="MRX4" s="106"/>
      <c r="MRY4" s="106"/>
      <c r="MRZ4" s="106"/>
      <c r="MSA4" s="106"/>
      <c r="MSB4" s="106"/>
      <c r="MSC4" s="106"/>
      <c r="MSD4" s="106"/>
      <c r="MSE4" s="106"/>
      <c r="MSF4" s="106"/>
      <c r="MSG4" s="106"/>
      <c r="MSH4" s="106"/>
      <c r="MSI4" s="106"/>
      <c r="MSJ4" s="106"/>
      <c r="MSK4" s="106"/>
      <c r="MSL4" s="106"/>
      <c r="MSM4" s="106"/>
      <c r="MSN4" s="106"/>
      <c r="MSO4" s="106"/>
      <c r="MSP4" s="106"/>
      <c r="MSQ4" s="106"/>
      <c r="MSR4" s="106"/>
      <c r="MSS4" s="106"/>
      <c r="MST4" s="106"/>
      <c r="MSU4" s="106"/>
      <c r="MSV4" s="106"/>
      <c r="MSW4" s="106"/>
      <c r="MSX4" s="106"/>
      <c r="MSY4" s="106"/>
      <c r="MSZ4" s="106"/>
      <c r="MTA4" s="106"/>
      <c r="MTB4" s="106"/>
      <c r="MTC4" s="106"/>
      <c r="MTD4" s="106"/>
      <c r="MTE4" s="106"/>
      <c r="MTF4" s="106"/>
      <c r="MTG4" s="106"/>
      <c r="MTH4" s="106"/>
      <c r="MTI4" s="106"/>
      <c r="MTJ4" s="106"/>
      <c r="MTK4" s="106"/>
      <c r="MTL4" s="106"/>
      <c r="MTM4" s="106"/>
      <c r="MTN4" s="106"/>
      <c r="MTO4" s="106"/>
      <c r="MTP4" s="106"/>
      <c r="MTQ4" s="106"/>
      <c r="MTR4" s="106"/>
      <c r="MTS4" s="106"/>
      <c r="MTT4" s="106"/>
      <c r="MTU4" s="106"/>
      <c r="MTV4" s="106"/>
      <c r="MTW4" s="106"/>
      <c r="MTX4" s="106"/>
      <c r="MTY4" s="106"/>
      <c r="MTZ4" s="106"/>
      <c r="MUA4" s="106"/>
      <c r="MUB4" s="106"/>
      <c r="MUC4" s="106"/>
      <c r="MUD4" s="106"/>
      <c r="MUE4" s="106"/>
      <c r="MUF4" s="106"/>
      <c r="MUG4" s="106"/>
      <c r="MUH4" s="106"/>
      <c r="MUI4" s="106"/>
      <c r="MUJ4" s="106"/>
      <c r="MUK4" s="106"/>
      <c r="MUL4" s="106"/>
      <c r="MUM4" s="106"/>
      <c r="MUN4" s="106"/>
      <c r="MUO4" s="106"/>
      <c r="MUP4" s="106"/>
      <c r="MUQ4" s="106"/>
      <c r="MUR4" s="106"/>
      <c r="MUS4" s="106"/>
      <c r="MUT4" s="106"/>
      <c r="MUU4" s="106"/>
      <c r="MUV4" s="106"/>
      <c r="MUW4" s="106"/>
      <c r="MUX4" s="106"/>
      <c r="MUY4" s="106"/>
      <c r="MUZ4" s="106"/>
      <c r="MVA4" s="106"/>
      <c r="MVB4" s="106"/>
      <c r="MVC4" s="106"/>
      <c r="MVD4" s="106"/>
      <c r="MVE4" s="106"/>
      <c r="MVF4" s="106"/>
      <c r="MVG4" s="106"/>
      <c r="MVH4" s="106"/>
      <c r="MVI4" s="106"/>
      <c r="MVJ4" s="106"/>
      <c r="MVK4" s="106"/>
      <c r="MVL4" s="106"/>
      <c r="MVM4" s="106"/>
      <c r="MVN4" s="106"/>
      <c r="MVO4" s="106"/>
      <c r="MVP4" s="106"/>
      <c r="MVQ4" s="106"/>
      <c r="MVR4" s="106"/>
      <c r="MVS4" s="106"/>
      <c r="MVT4" s="106"/>
      <c r="MVU4" s="106"/>
      <c r="MVV4" s="106"/>
      <c r="MVW4" s="106"/>
      <c r="MVX4" s="106"/>
      <c r="MVY4" s="106"/>
      <c r="MVZ4" s="106"/>
      <c r="MWA4" s="106"/>
      <c r="MWB4" s="106"/>
      <c r="MWC4" s="106"/>
      <c r="MWD4" s="106"/>
      <c r="MWE4" s="106"/>
      <c r="MWF4" s="106"/>
      <c r="MWG4" s="106"/>
      <c r="MWH4" s="106"/>
      <c r="MWI4" s="106"/>
      <c r="MWJ4" s="106"/>
      <c r="MWK4" s="106"/>
      <c r="MWL4" s="106"/>
      <c r="MWM4" s="106"/>
      <c r="MWN4" s="106"/>
      <c r="MWO4" s="106"/>
      <c r="MWP4" s="106"/>
      <c r="MWQ4" s="106"/>
      <c r="MWR4" s="106"/>
      <c r="MWS4" s="106"/>
      <c r="MWT4" s="106"/>
      <c r="MWU4" s="106"/>
      <c r="MWV4" s="106"/>
      <c r="MWW4" s="106"/>
      <c r="MWX4" s="106"/>
      <c r="MWY4" s="106"/>
      <c r="MWZ4" s="106"/>
      <c r="MXA4" s="106"/>
      <c r="MXB4" s="106"/>
      <c r="MXC4" s="106"/>
      <c r="MXD4" s="106"/>
      <c r="MXE4" s="106"/>
      <c r="MXF4" s="106"/>
      <c r="MXG4" s="106"/>
      <c r="MXH4" s="106"/>
      <c r="MXI4" s="106"/>
      <c r="MXJ4" s="106"/>
      <c r="MXK4" s="106"/>
      <c r="MXL4" s="106"/>
      <c r="MXM4" s="106"/>
      <c r="MXN4" s="106"/>
      <c r="MXO4" s="106"/>
      <c r="MXP4" s="106"/>
      <c r="MXQ4" s="106"/>
      <c r="MXR4" s="106"/>
      <c r="MXS4" s="106"/>
      <c r="MXT4" s="106"/>
      <c r="MXU4" s="106"/>
      <c r="MXV4" s="106"/>
      <c r="MXW4" s="106"/>
      <c r="MXX4" s="106"/>
      <c r="MXY4" s="106"/>
      <c r="MXZ4" s="106"/>
      <c r="MYA4" s="106"/>
      <c r="MYB4" s="106"/>
      <c r="MYC4" s="106"/>
      <c r="MYD4" s="106"/>
      <c r="MYE4" s="106"/>
      <c r="MYF4" s="106"/>
      <c r="MYG4" s="106"/>
      <c r="MYH4" s="106"/>
      <c r="MYI4" s="106"/>
      <c r="MYJ4" s="106"/>
      <c r="MYK4" s="106"/>
      <c r="MYL4" s="106"/>
      <c r="MYM4" s="106"/>
      <c r="MYN4" s="106"/>
      <c r="MYO4" s="106"/>
      <c r="MYP4" s="106"/>
      <c r="MYQ4" s="106"/>
      <c r="MYR4" s="106"/>
      <c r="MYS4" s="106"/>
      <c r="MYT4" s="106"/>
      <c r="MYU4" s="106"/>
      <c r="MYV4" s="106"/>
      <c r="MYW4" s="106"/>
      <c r="MYX4" s="106"/>
      <c r="MYY4" s="106"/>
      <c r="MYZ4" s="106"/>
      <c r="MZA4" s="106"/>
      <c r="MZB4" s="106"/>
      <c r="MZC4" s="106"/>
      <c r="MZD4" s="106"/>
      <c r="MZE4" s="106"/>
      <c r="MZF4" s="106"/>
      <c r="MZG4" s="106"/>
      <c r="MZH4" s="106"/>
      <c r="MZI4" s="106"/>
      <c r="MZJ4" s="106"/>
      <c r="MZK4" s="106"/>
      <c r="MZL4" s="106"/>
      <c r="MZM4" s="106"/>
      <c r="MZN4" s="106"/>
      <c r="MZO4" s="106"/>
      <c r="MZP4" s="106"/>
      <c r="MZQ4" s="106"/>
      <c r="MZR4" s="106"/>
      <c r="MZS4" s="106"/>
      <c r="MZT4" s="106"/>
      <c r="MZU4" s="106"/>
      <c r="MZV4" s="106"/>
      <c r="MZW4" s="106"/>
      <c r="MZX4" s="106"/>
      <c r="MZY4" s="106"/>
      <c r="MZZ4" s="106"/>
      <c r="NAA4" s="106"/>
      <c r="NAB4" s="106"/>
      <c r="NAC4" s="106"/>
      <c r="NAD4" s="106"/>
      <c r="NAE4" s="106"/>
      <c r="NAF4" s="106"/>
      <c r="NAG4" s="106"/>
      <c r="NAH4" s="106"/>
      <c r="NAI4" s="106"/>
      <c r="NAJ4" s="106"/>
      <c r="NAK4" s="106"/>
      <c r="NAL4" s="106"/>
      <c r="NAM4" s="106"/>
      <c r="NAN4" s="106"/>
      <c r="NAO4" s="106"/>
      <c r="NAP4" s="106"/>
      <c r="NAQ4" s="106"/>
      <c r="NAR4" s="106"/>
      <c r="NAS4" s="106"/>
      <c r="NAT4" s="106"/>
      <c r="NAU4" s="106"/>
      <c r="NAV4" s="106"/>
      <c r="NAW4" s="106"/>
      <c r="NAX4" s="106"/>
      <c r="NAY4" s="106"/>
      <c r="NAZ4" s="106"/>
      <c r="NBA4" s="106"/>
      <c r="NBB4" s="106"/>
      <c r="NBC4" s="106"/>
      <c r="NBD4" s="106"/>
      <c r="NBE4" s="106"/>
      <c r="NBF4" s="106"/>
      <c r="NBG4" s="106"/>
      <c r="NBH4" s="106"/>
      <c r="NBI4" s="106"/>
      <c r="NBJ4" s="106"/>
      <c r="NBK4" s="106"/>
      <c r="NBL4" s="106"/>
      <c r="NBM4" s="106"/>
      <c r="NBN4" s="106"/>
      <c r="NBO4" s="106"/>
      <c r="NBP4" s="106"/>
      <c r="NBQ4" s="106"/>
      <c r="NBR4" s="106"/>
      <c r="NBS4" s="106"/>
      <c r="NBT4" s="106"/>
      <c r="NBU4" s="106"/>
      <c r="NBV4" s="106"/>
      <c r="NBW4" s="106"/>
      <c r="NBX4" s="106"/>
      <c r="NBY4" s="106"/>
      <c r="NBZ4" s="106"/>
      <c r="NCA4" s="106"/>
      <c r="NCB4" s="106"/>
      <c r="NCC4" s="106"/>
      <c r="NCD4" s="106"/>
      <c r="NCE4" s="106"/>
      <c r="NCF4" s="106"/>
      <c r="NCG4" s="106"/>
      <c r="NCH4" s="106"/>
      <c r="NCI4" s="106"/>
      <c r="NCJ4" s="106"/>
      <c r="NCK4" s="106"/>
      <c r="NCL4" s="106"/>
      <c r="NCM4" s="106"/>
      <c r="NCN4" s="106"/>
      <c r="NCO4" s="106"/>
      <c r="NCP4" s="106"/>
      <c r="NCQ4" s="106"/>
      <c r="NCR4" s="106"/>
      <c r="NCS4" s="106"/>
      <c r="NCT4" s="106"/>
      <c r="NCU4" s="106"/>
      <c r="NCV4" s="106"/>
      <c r="NCW4" s="106"/>
      <c r="NCX4" s="106"/>
      <c r="NCY4" s="106"/>
      <c r="NCZ4" s="106"/>
      <c r="NDA4" s="106"/>
      <c r="NDB4" s="106"/>
      <c r="NDC4" s="106"/>
      <c r="NDD4" s="106"/>
      <c r="NDE4" s="106"/>
      <c r="NDF4" s="106"/>
      <c r="NDG4" s="106"/>
      <c r="NDH4" s="106"/>
      <c r="NDI4" s="106"/>
      <c r="NDJ4" s="106"/>
      <c r="NDK4" s="106"/>
      <c r="NDL4" s="106"/>
      <c r="NDM4" s="106"/>
      <c r="NDN4" s="106"/>
      <c r="NDO4" s="106"/>
      <c r="NDP4" s="106"/>
      <c r="NDQ4" s="106"/>
      <c r="NDR4" s="106"/>
      <c r="NDS4" s="106"/>
      <c r="NDT4" s="106"/>
      <c r="NDU4" s="106"/>
      <c r="NDV4" s="106"/>
      <c r="NDW4" s="106"/>
      <c r="NDX4" s="106"/>
      <c r="NDY4" s="106"/>
      <c r="NDZ4" s="106"/>
      <c r="NEA4" s="106"/>
      <c r="NEB4" s="106"/>
      <c r="NEC4" s="106"/>
      <c r="NED4" s="106"/>
      <c r="NEE4" s="106"/>
      <c r="NEF4" s="106"/>
      <c r="NEG4" s="106"/>
      <c r="NEH4" s="106"/>
      <c r="NEI4" s="106"/>
      <c r="NEJ4" s="106"/>
      <c r="NEK4" s="106"/>
      <c r="NEL4" s="106"/>
      <c r="NEM4" s="106"/>
      <c r="NEN4" s="106"/>
      <c r="NEO4" s="106"/>
      <c r="NEP4" s="106"/>
      <c r="NEQ4" s="106"/>
      <c r="NER4" s="106"/>
      <c r="NES4" s="106"/>
      <c r="NET4" s="106"/>
      <c r="NEU4" s="106"/>
      <c r="NEV4" s="106"/>
      <c r="NEW4" s="106"/>
      <c r="NEX4" s="106"/>
      <c r="NEY4" s="106"/>
      <c r="NEZ4" s="106"/>
      <c r="NFA4" s="106"/>
      <c r="NFB4" s="106"/>
      <c r="NFC4" s="106"/>
      <c r="NFD4" s="106"/>
      <c r="NFE4" s="106"/>
      <c r="NFF4" s="106"/>
      <c r="NFG4" s="106"/>
      <c r="NFH4" s="106"/>
      <c r="NFI4" s="106"/>
      <c r="NFJ4" s="106"/>
      <c r="NFK4" s="106"/>
      <c r="NFL4" s="106"/>
      <c r="NFM4" s="106"/>
      <c r="NFN4" s="106"/>
      <c r="NFO4" s="106"/>
      <c r="NFP4" s="106"/>
      <c r="NFQ4" s="106"/>
      <c r="NFR4" s="106"/>
      <c r="NFS4" s="106"/>
      <c r="NFT4" s="106"/>
      <c r="NFU4" s="106"/>
      <c r="NFV4" s="106"/>
      <c r="NFW4" s="106"/>
      <c r="NFX4" s="106"/>
      <c r="NFY4" s="106"/>
      <c r="NFZ4" s="106"/>
      <c r="NGA4" s="106"/>
      <c r="NGB4" s="106"/>
      <c r="NGC4" s="106"/>
      <c r="NGD4" s="106"/>
      <c r="NGE4" s="106"/>
      <c r="NGF4" s="106"/>
      <c r="NGG4" s="106"/>
      <c r="NGH4" s="106"/>
      <c r="NGI4" s="106"/>
      <c r="NGJ4" s="106"/>
      <c r="NGK4" s="106"/>
      <c r="NGL4" s="106"/>
      <c r="NGM4" s="106"/>
      <c r="NGN4" s="106"/>
      <c r="NGO4" s="106"/>
      <c r="NGP4" s="106"/>
      <c r="NGQ4" s="106"/>
      <c r="NGR4" s="106"/>
      <c r="NGS4" s="106"/>
      <c r="NGT4" s="106"/>
      <c r="NGU4" s="106"/>
      <c r="NGV4" s="106"/>
      <c r="NGW4" s="106"/>
      <c r="NGX4" s="106"/>
      <c r="NGY4" s="106"/>
      <c r="NGZ4" s="106"/>
      <c r="NHA4" s="106"/>
      <c r="NHB4" s="106"/>
      <c r="NHC4" s="106"/>
      <c r="NHD4" s="106"/>
      <c r="NHE4" s="106"/>
      <c r="NHF4" s="106"/>
      <c r="NHG4" s="106"/>
      <c r="NHH4" s="106"/>
      <c r="NHI4" s="106"/>
      <c r="NHJ4" s="106"/>
      <c r="NHK4" s="106"/>
      <c r="NHL4" s="106"/>
      <c r="NHM4" s="106"/>
      <c r="NHN4" s="106"/>
      <c r="NHO4" s="106"/>
      <c r="NHP4" s="106"/>
      <c r="NHQ4" s="106"/>
      <c r="NHR4" s="106"/>
      <c r="NHS4" s="106"/>
      <c r="NHT4" s="106"/>
      <c r="NHU4" s="106"/>
      <c r="NHV4" s="106"/>
      <c r="NHW4" s="106"/>
      <c r="NHX4" s="106"/>
      <c r="NHY4" s="106"/>
      <c r="NHZ4" s="106"/>
      <c r="NIA4" s="106"/>
      <c r="NIB4" s="106"/>
      <c r="NIC4" s="106"/>
      <c r="NID4" s="106"/>
      <c r="NIE4" s="106"/>
      <c r="NIF4" s="106"/>
      <c r="NIG4" s="106"/>
      <c r="NIH4" s="106"/>
      <c r="NII4" s="106"/>
      <c r="NIJ4" s="106"/>
      <c r="NIK4" s="106"/>
      <c r="NIL4" s="106"/>
      <c r="NIM4" s="106"/>
      <c r="NIN4" s="106"/>
      <c r="NIO4" s="106"/>
      <c r="NIP4" s="106"/>
      <c r="NIQ4" s="106"/>
      <c r="NIR4" s="106"/>
      <c r="NIS4" s="106"/>
      <c r="NIT4" s="106"/>
      <c r="NIU4" s="106"/>
      <c r="NIV4" s="106"/>
      <c r="NIW4" s="106"/>
      <c r="NIX4" s="106"/>
      <c r="NIY4" s="106"/>
      <c r="NIZ4" s="106"/>
      <c r="NJA4" s="106"/>
      <c r="NJB4" s="106"/>
      <c r="NJC4" s="106"/>
      <c r="NJD4" s="106"/>
      <c r="NJE4" s="106"/>
      <c r="NJF4" s="106"/>
      <c r="NJG4" s="106"/>
      <c r="NJH4" s="106"/>
      <c r="NJI4" s="106"/>
      <c r="NJJ4" s="106"/>
      <c r="NJK4" s="106"/>
      <c r="NJL4" s="106"/>
      <c r="NJM4" s="106"/>
      <c r="NJN4" s="106"/>
      <c r="NJO4" s="106"/>
      <c r="NJP4" s="106"/>
      <c r="NJQ4" s="106"/>
      <c r="NJR4" s="106"/>
      <c r="NJS4" s="106"/>
      <c r="NJT4" s="106"/>
      <c r="NJU4" s="106"/>
      <c r="NJV4" s="106"/>
      <c r="NJW4" s="106"/>
      <c r="NJX4" s="106"/>
      <c r="NJY4" s="106"/>
      <c r="NJZ4" s="106"/>
      <c r="NKA4" s="106"/>
      <c r="NKB4" s="106"/>
      <c r="NKC4" s="106"/>
      <c r="NKD4" s="106"/>
      <c r="NKE4" s="106"/>
      <c r="NKF4" s="106"/>
      <c r="NKG4" s="106"/>
      <c r="NKH4" s="106"/>
      <c r="NKI4" s="106"/>
      <c r="NKJ4" s="106"/>
      <c r="NKK4" s="106"/>
      <c r="NKL4" s="106"/>
      <c r="NKM4" s="106"/>
      <c r="NKN4" s="106"/>
      <c r="NKO4" s="106"/>
      <c r="NKP4" s="106"/>
      <c r="NKQ4" s="106"/>
      <c r="NKR4" s="106"/>
      <c r="NKS4" s="106"/>
      <c r="NKT4" s="106"/>
      <c r="NKU4" s="106"/>
      <c r="NKV4" s="106"/>
      <c r="NKW4" s="106"/>
      <c r="NKX4" s="106"/>
      <c r="NKY4" s="106"/>
      <c r="NKZ4" s="106"/>
      <c r="NLA4" s="106"/>
      <c r="NLB4" s="106"/>
      <c r="NLC4" s="106"/>
      <c r="NLD4" s="106"/>
      <c r="NLE4" s="106"/>
      <c r="NLF4" s="106"/>
      <c r="NLG4" s="106"/>
      <c r="NLH4" s="106"/>
      <c r="NLI4" s="106"/>
      <c r="NLJ4" s="106"/>
      <c r="NLK4" s="106"/>
      <c r="NLL4" s="106"/>
      <c r="NLM4" s="106"/>
      <c r="NLN4" s="106"/>
      <c r="NLO4" s="106"/>
      <c r="NLP4" s="106"/>
      <c r="NLQ4" s="106"/>
      <c r="NLR4" s="106"/>
      <c r="NLS4" s="106"/>
      <c r="NLT4" s="106"/>
      <c r="NLU4" s="106"/>
      <c r="NLV4" s="106"/>
      <c r="NLW4" s="106"/>
      <c r="NLX4" s="106"/>
      <c r="NLY4" s="106"/>
      <c r="NLZ4" s="106"/>
      <c r="NMA4" s="106"/>
      <c r="NMB4" s="106"/>
      <c r="NMC4" s="106"/>
      <c r="NMD4" s="106"/>
      <c r="NME4" s="106"/>
      <c r="NMF4" s="106"/>
      <c r="NMG4" s="106"/>
      <c r="NMH4" s="106"/>
      <c r="NMI4" s="106"/>
      <c r="NMJ4" s="106"/>
      <c r="NMK4" s="106"/>
      <c r="NML4" s="106"/>
      <c r="NMM4" s="106"/>
      <c r="NMN4" s="106"/>
      <c r="NMO4" s="106"/>
      <c r="NMP4" s="106"/>
      <c r="NMQ4" s="106"/>
      <c r="NMR4" s="106"/>
      <c r="NMS4" s="106"/>
      <c r="NMT4" s="106"/>
      <c r="NMU4" s="106"/>
      <c r="NMV4" s="106"/>
      <c r="NMW4" s="106"/>
      <c r="NMX4" s="106"/>
      <c r="NMY4" s="106"/>
      <c r="NMZ4" s="106"/>
      <c r="NNA4" s="106"/>
      <c r="NNB4" s="106"/>
      <c r="NNC4" s="106"/>
      <c r="NND4" s="106"/>
      <c r="NNE4" s="106"/>
      <c r="NNF4" s="106"/>
      <c r="NNG4" s="106"/>
      <c r="NNH4" s="106"/>
      <c r="NNI4" s="106"/>
      <c r="NNJ4" s="106"/>
      <c r="NNK4" s="106"/>
      <c r="NNL4" s="106"/>
      <c r="NNM4" s="106"/>
      <c r="NNN4" s="106"/>
      <c r="NNO4" s="106"/>
      <c r="NNP4" s="106"/>
      <c r="NNQ4" s="106"/>
      <c r="NNR4" s="106"/>
      <c r="NNS4" s="106"/>
      <c r="NNT4" s="106"/>
      <c r="NNU4" s="106"/>
      <c r="NNV4" s="106"/>
      <c r="NNW4" s="106"/>
      <c r="NNX4" s="106"/>
      <c r="NNY4" s="106"/>
      <c r="NNZ4" s="106"/>
      <c r="NOA4" s="106"/>
      <c r="NOB4" s="106"/>
      <c r="NOC4" s="106"/>
      <c r="NOD4" s="106"/>
      <c r="NOE4" s="106"/>
      <c r="NOF4" s="106"/>
      <c r="NOG4" s="106"/>
      <c r="NOH4" s="106"/>
      <c r="NOI4" s="106"/>
      <c r="NOJ4" s="106"/>
      <c r="NOK4" s="106"/>
      <c r="NOL4" s="106"/>
      <c r="NOM4" s="106"/>
      <c r="NON4" s="106"/>
      <c r="NOO4" s="106"/>
      <c r="NOP4" s="106"/>
      <c r="NOQ4" s="106"/>
      <c r="NOR4" s="106"/>
      <c r="NOS4" s="106"/>
      <c r="NOT4" s="106"/>
      <c r="NOU4" s="106"/>
      <c r="NOV4" s="106"/>
      <c r="NOW4" s="106"/>
      <c r="NOX4" s="106"/>
      <c r="NOY4" s="106"/>
      <c r="NOZ4" s="106"/>
      <c r="NPA4" s="106"/>
      <c r="NPB4" s="106"/>
      <c r="NPC4" s="106"/>
      <c r="NPD4" s="106"/>
      <c r="NPE4" s="106"/>
      <c r="NPF4" s="106"/>
      <c r="NPG4" s="106"/>
      <c r="NPH4" s="106"/>
      <c r="NPI4" s="106"/>
      <c r="NPJ4" s="106"/>
      <c r="NPK4" s="106"/>
      <c r="NPL4" s="106"/>
      <c r="NPM4" s="106"/>
      <c r="NPN4" s="106"/>
      <c r="NPO4" s="106"/>
      <c r="NPP4" s="106"/>
      <c r="NPQ4" s="106"/>
      <c r="NPR4" s="106"/>
      <c r="NPS4" s="106"/>
      <c r="NPT4" s="106"/>
      <c r="NPU4" s="106"/>
      <c r="NPV4" s="106"/>
      <c r="NPW4" s="106"/>
      <c r="NPX4" s="106"/>
      <c r="NPY4" s="106"/>
      <c r="NPZ4" s="106"/>
      <c r="NQA4" s="106"/>
      <c r="NQB4" s="106"/>
      <c r="NQC4" s="106"/>
      <c r="NQD4" s="106"/>
      <c r="NQE4" s="106"/>
      <c r="NQF4" s="106"/>
      <c r="NQG4" s="106"/>
      <c r="NQH4" s="106"/>
      <c r="NQI4" s="106"/>
      <c r="NQJ4" s="106"/>
      <c r="NQK4" s="106"/>
      <c r="NQL4" s="106"/>
      <c r="NQM4" s="106"/>
      <c r="NQN4" s="106"/>
      <c r="NQO4" s="106"/>
      <c r="NQP4" s="106"/>
      <c r="NQQ4" s="106"/>
      <c r="NQR4" s="106"/>
      <c r="NQS4" s="106"/>
      <c r="NQT4" s="106"/>
      <c r="NQU4" s="106"/>
      <c r="NQV4" s="106"/>
      <c r="NQW4" s="106"/>
      <c r="NQX4" s="106"/>
      <c r="NQY4" s="106"/>
      <c r="NQZ4" s="106"/>
      <c r="NRA4" s="106"/>
      <c r="NRB4" s="106"/>
      <c r="NRC4" s="106"/>
      <c r="NRD4" s="106"/>
      <c r="NRE4" s="106"/>
      <c r="NRF4" s="106"/>
      <c r="NRG4" s="106"/>
      <c r="NRH4" s="106"/>
      <c r="NRI4" s="106"/>
      <c r="NRJ4" s="106"/>
      <c r="NRK4" s="106"/>
      <c r="NRL4" s="106"/>
      <c r="NRM4" s="106"/>
      <c r="NRN4" s="106"/>
      <c r="NRO4" s="106"/>
      <c r="NRP4" s="106"/>
      <c r="NRQ4" s="106"/>
      <c r="NRR4" s="106"/>
      <c r="NRS4" s="106"/>
      <c r="NRT4" s="106"/>
      <c r="NRU4" s="106"/>
      <c r="NRV4" s="106"/>
      <c r="NRW4" s="106"/>
      <c r="NRX4" s="106"/>
      <c r="NRY4" s="106"/>
      <c r="NRZ4" s="106"/>
      <c r="NSA4" s="106"/>
      <c r="NSB4" s="106"/>
      <c r="NSC4" s="106"/>
      <c r="NSD4" s="106"/>
      <c r="NSE4" s="106"/>
      <c r="NSF4" s="106"/>
      <c r="NSG4" s="106"/>
      <c r="NSH4" s="106"/>
      <c r="NSI4" s="106"/>
      <c r="NSJ4" s="106"/>
      <c r="NSK4" s="106"/>
      <c r="NSL4" s="106"/>
      <c r="NSM4" s="106"/>
      <c r="NSN4" s="106"/>
      <c r="NSO4" s="106"/>
      <c r="NSP4" s="106"/>
      <c r="NSQ4" s="106"/>
      <c r="NSR4" s="106"/>
      <c r="NSS4" s="106"/>
      <c r="NST4" s="106"/>
      <c r="NSU4" s="106"/>
      <c r="NSV4" s="106"/>
      <c r="NSW4" s="106"/>
      <c r="NSX4" s="106"/>
      <c r="NSY4" s="106"/>
      <c r="NSZ4" s="106"/>
      <c r="NTA4" s="106"/>
      <c r="NTB4" s="106"/>
      <c r="NTC4" s="106"/>
      <c r="NTD4" s="106"/>
      <c r="NTE4" s="106"/>
      <c r="NTF4" s="106"/>
      <c r="NTG4" s="106"/>
      <c r="NTH4" s="106"/>
      <c r="NTI4" s="106"/>
      <c r="NTJ4" s="106"/>
      <c r="NTK4" s="106"/>
      <c r="NTL4" s="106"/>
      <c r="NTM4" s="106"/>
      <c r="NTN4" s="106"/>
      <c r="NTO4" s="106"/>
      <c r="NTP4" s="106"/>
      <c r="NTQ4" s="106"/>
      <c r="NTR4" s="106"/>
      <c r="NTS4" s="106"/>
      <c r="NTT4" s="106"/>
      <c r="NTU4" s="106"/>
      <c r="NTV4" s="106"/>
      <c r="NTW4" s="106"/>
      <c r="NTX4" s="106"/>
      <c r="NTY4" s="106"/>
      <c r="NTZ4" s="106"/>
      <c r="NUA4" s="106"/>
      <c r="NUB4" s="106"/>
      <c r="NUC4" s="106"/>
      <c r="NUD4" s="106"/>
      <c r="NUE4" s="106"/>
      <c r="NUF4" s="106"/>
      <c r="NUG4" s="106"/>
      <c r="NUH4" s="106"/>
      <c r="NUI4" s="106"/>
      <c r="NUJ4" s="106"/>
      <c r="NUK4" s="106"/>
      <c r="NUL4" s="106"/>
      <c r="NUM4" s="106"/>
      <c r="NUN4" s="106"/>
      <c r="NUO4" s="106"/>
      <c r="NUP4" s="106"/>
      <c r="NUQ4" s="106"/>
      <c r="NUR4" s="106"/>
      <c r="NUS4" s="106"/>
      <c r="NUT4" s="106"/>
      <c r="NUU4" s="106"/>
      <c r="NUV4" s="106"/>
      <c r="NUW4" s="106"/>
      <c r="NUX4" s="106"/>
      <c r="NUY4" s="106"/>
      <c r="NUZ4" s="106"/>
      <c r="NVA4" s="106"/>
      <c r="NVB4" s="106"/>
      <c r="NVC4" s="106"/>
      <c r="NVD4" s="106"/>
      <c r="NVE4" s="106"/>
      <c r="NVF4" s="106"/>
      <c r="NVG4" s="106"/>
      <c r="NVH4" s="106"/>
      <c r="NVI4" s="106"/>
      <c r="NVJ4" s="106"/>
      <c r="NVK4" s="106"/>
      <c r="NVL4" s="106"/>
      <c r="NVM4" s="106"/>
      <c r="NVN4" s="106"/>
      <c r="NVO4" s="106"/>
      <c r="NVP4" s="106"/>
      <c r="NVQ4" s="106"/>
      <c r="NVR4" s="106"/>
      <c r="NVS4" s="106"/>
      <c r="NVT4" s="106"/>
      <c r="NVU4" s="106"/>
      <c r="NVV4" s="106"/>
      <c r="NVW4" s="106"/>
      <c r="NVX4" s="106"/>
      <c r="NVY4" s="106"/>
      <c r="NVZ4" s="106"/>
      <c r="NWA4" s="106"/>
      <c r="NWB4" s="106"/>
      <c r="NWC4" s="106"/>
      <c r="NWD4" s="106"/>
      <c r="NWE4" s="106"/>
      <c r="NWF4" s="106"/>
      <c r="NWG4" s="106"/>
      <c r="NWH4" s="106"/>
      <c r="NWI4" s="106"/>
      <c r="NWJ4" s="106"/>
      <c r="NWK4" s="106"/>
      <c r="NWL4" s="106"/>
      <c r="NWM4" s="106"/>
      <c r="NWN4" s="106"/>
      <c r="NWO4" s="106"/>
      <c r="NWP4" s="106"/>
      <c r="NWQ4" s="106"/>
      <c r="NWR4" s="106"/>
      <c r="NWS4" s="106"/>
      <c r="NWT4" s="106"/>
      <c r="NWU4" s="106"/>
      <c r="NWV4" s="106"/>
      <c r="NWW4" s="106"/>
      <c r="NWX4" s="106"/>
      <c r="NWY4" s="106"/>
      <c r="NWZ4" s="106"/>
      <c r="NXA4" s="106"/>
      <c r="NXB4" s="106"/>
      <c r="NXC4" s="106"/>
      <c r="NXD4" s="106"/>
      <c r="NXE4" s="106"/>
      <c r="NXF4" s="106"/>
      <c r="NXG4" s="106"/>
      <c r="NXH4" s="106"/>
      <c r="NXI4" s="106"/>
      <c r="NXJ4" s="106"/>
      <c r="NXK4" s="106"/>
      <c r="NXL4" s="106"/>
      <c r="NXM4" s="106"/>
      <c r="NXN4" s="106"/>
      <c r="NXO4" s="106"/>
      <c r="NXP4" s="106"/>
      <c r="NXQ4" s="106"/>
      <c r="NXR4" s="106"/>
      <c r="NXS4" s="106"/>
      <c r="NXT4" s="106"/>
      <c r="NXU4" s="106"/>
      <c r="NXV4" s="106"/>
      <c r="NXW4" s="106"/>
      <c r="NXX4" s="106"/>
      <c r="NXY4" s="106"/>
      <c r="NXZ4" s="106"/>
      <c r="NYA4" s="106"/>
      <c r="NYB4" s="106"/>
      <c r="NYC4" s="106"/>
      <c r="NYD4" s="106"/>
      <c r="NYE4" s="106"/>
      <c r="NYF4" s="106"/>
      <c r="NYG4" s="106"/>
      <c r="NYH4" s="106"/>
      <c r="NYI4" s="106"/>
      <c r="NYJ4" s="106"/>
      <c r="NYK4" s="106"/>
      <c r="NYL4" s="106"/>
      <c r="NYM4" s="106"/>
      <c r="NYN4" s="106"/>
      <c r="NYO4" s="106"/>
      <c r="NYP4" s="106"/>
      <c r="NYQ4" s="106"/>
      <c r="NYR4" s="106"/>
      <c r="NYS4" s="106"/>
      <c r="NYT4" s="106"/>
      <c r="NYU4" s="106"/>
      <c r="NYV4" s="106"/>
      <c r="NYW4" s="106"/>
      <c r="NYX4" s="106"/>
      <c r="NYY4" s="106"/>
      <c r="NYZ4" s="106"/>
      <c r="NZA4" s="106"/>
      <c r="NZB4" s="106"/>
      <c r="NZC4" s="106"/>
      <c r="NZD4" s="106"/>
      <c r="NZE4" s="106"/>
      <c r="NZF4" s="106"/>
      <c r="NZG4" s="106"/>
      <c r="NZH4" s="106"/>
      <c r="NZI4" s="106"/>
      <c r="NZJ4" s="106"/>
      <c r="NZK4" s="106"/>
      <c r="NZL4" s="106"/>
      <c r="NZM4" s="106"/>
      <c r="NZN4" s="106"/>
      <c r="NZO4" s="106"/>
      <c r="NZP4" s="106"/>
      <c r="NZQ4" s="106"/>
      <c r="NZR4" s="106"/>
      <c r="NZS4" s="106"/>
      <c r="NZT4" s="106"/>
      <c r="NZU4" s="106"/>
      <c r="NZV4" s="106"/>
      <c r="NZW4" s="106"/>
      <c r="NZX4" s="106"/>
      <c r="NZY4" s="106"/>
      <c r="NZZ4" s="106"/>
      <c r="OAA4" s="106"/>
      <c r="OAB4" s="106"/>
      <c r="OAC4" s="106"/>
      <c r="OAD4" s="106"/>
      <c r="OAE4" s="106"/>
      <c r="OAF4" s="106"/>
      <c r="OAG4" s="106"/>
      <c r="OAH4" s="106"/>
      <c r="OAI4" s="106"/>
      <c r="OAJ4" s="106"/>
      <c r="OAK4" s="106"/>
      <c r="OAL4" s="106"/>
      <c r="OAM4" s="106"/>
      <c r="OAN4" s="106"/>
      <c r="OAO4" s="106"/>
      <c r="OAP4" s="106"/>
      <c r="OAQ4" s="106"/>
      <c r="OAR4" s="106"/>
      <c r="OAS4" s="106"/>
      <c r="OAT4" s="106"/>
      <c r="OAU4" s="106"/>
      <c r="OAV4" s="106"/>
      <c r="OAW4" s="106"/>
      <c r="OAX4" s="106"/>
      <c r="OAY4" s="106"/>
      <c r="OAZ4" s="106"/>
      <c r="OBA4" s="106"/>
      <c r="OBB4" s="106"/>
      <c r="OBC4" s="106"/>
      <c r="OBD4" s="106"/>
      <c r="OBE4" s="106"/>
      <c r="OBF4" s="106"/>
      <c r="OBG4" s="106"/>
      <c r="OBH4" s="106"/>
      <c r="OBI4" s="106"/>
      <c r="OBJ4" s="106"/>
      <c r="OBK4" s="106"/>
      <c r="OBL4" s="106"/>
      <c r="OBM4" s="106"/>
      <c r="OBN4" s="106"/>
      <c r="OBO4" s="106"/>
      <c r="OBP4" s="106"/>
      <c r="OBQ4" s="106"/>
      <c r="OBR4" s="106"/>
      <c r="OBS4" s="106"/>
      <c r="OBT4" s="106"/>
      <c r="OBU4" s="106"/>
      <c r="OBV4" s="106"/>
      <c r="OBW4" s="106"/>
      <c r="OBX4" s="106"/>
      <c r="OBY4" s="106"/>
      <c r="OBZ4" s="106"/>
      <c r="OCA4" s="106"/>
      <c r="OCB4" s="106"/>
      <c r="OCC4" s="106"/>
      <c r="OCD4" s="106"/>
      <c r="OCE4" s="106"/>
      <c r="OCF4" s="106"/>
      <c r="OCG4" s="106"/>
      <c r="OCH4" s="106"/>
      <c r="OCI4" s="106"/>
      <c r="OCJ4" s="106"/>
      <c r="OCK4" s="106"/>
      <c r="OCL4" s="106"/>
      <c r="OCM4" s="106"/>
      <c r="OCN4" s="106"/>
      <c r="OCO4" s="106"/>
      <c r="OCP4" s="106"/>
      <c r="OCQ4" s="106"/>
      <c r="OCR4" s="106"/>
      <c r="OCS4" s="106"/>
      <c r="OCT4" s="106"/>
      <c r="OCU4" s="106"/>
      <c r="OCV4" s="106"/>
      <c r="OCW4" s="106"/>
      <c r="OCX4" s="106"/>
      <c r="OCY4" s="106"/>
      <c r="OCZ4" s="106"/>
      <c r="ODA4" s="106"/>
      <c r="ODB4" s="106"/>
      <c r="ODC4" s="106"/>
      <c r="ODD4" s="106"/>
      <c r="ODE4" s="106"/>
      <c r="ODF4" s="106"/>
      <c r="ODG4" s="106"/>
      <c r="ODH4" s="106"/>
      <c r="ODI4" s="106"/>
      <c r="ODJ4" s="106"/>
      <c r="ODK4" s="106"/>
      <c r="ODL4" s="106"/>
      <c r="ODM4" s="106"/>
      <c r="ODN4" s="106"/>
      <c r="ODO4" s="106"/>
      <c r="ODP4" s="106"/>
      <c r="ODQ4" s="106"/>
      <c r="ODR4" s="106"/>
      <c r="ODS4" s="106"/>
      <c r="ODT4" s="106"/>
      <c r="ODU4" s="106"/>
      <c r="ODV4" s="106"/>
      <c r="ODW4" s="106"/>
      <c r="ODX4" s="106"/>
      <c r="ODY4" s="106"/>
      <c r="ODZ4" s="106"/>
      <c r="OEA4" s="106"/>
      <c r="OEB4" s="106"/>
      <c r="OEC4" s="106"/>
      <c r="OED4" s="106"/>
      <c r="OEE4" s="106"/>
      <c r="OEF4" s="106"/>
      <c r="OEG4" s="106"/>
      <c r="OEH4" s="106"/>
      <c r="OEI4" s="106"/>
      <c r="OEJ4" s="106"/>
      <c r="OEK4" s="106"/>
      <c r="OEL4" s="106"/>
      <c r="OEM4" s="106"/>
      <c r="OEN4" s="106"/>
      <c r="OEO4" s="106"/>
      <c r="OEP4" s="106"/>
      <c r="OEQ4" s="106"/>
      <c r="OER4" s="106"/>
      <c r="OES4" s="106"/>
      <c r="OET4" s="106"/>
      <c r="OEU4" s="106"/>
      <c r="OEV4" s="106"/>
      <c r="OEW4" s="106"/>
      <c r="OEX4" s="106"/>
      <c r="OEY4" s="106"/>
      <c r="OEZ4" s="106"/>
      <c r="OFA4" s="106"/>
      <c r="OFB4" s="106"/>
      <c r="OFC4" s="106"/>
      <c r="OFD4" s="106"/>
      <c r="OFE4" s="106"/>
      <c r="OFF4" s="106"/>
      <c r="OFG4" s="106"/>
      <c r="OFH4" s="106"/>
      <c r="OFI4" s="106"/>
      <c r="OFJ4" s="106"/>
      <c r="OFK4" s="106"/>
      <c r="OFL4" s="106"/>
      <c r="OFM4" s="106"/>
      <c r="OFN4" s="106"/>
      <c r="OFO4" s="106"/>
      <c r="OFP4" s="106"/>
      <c r="OFQ4" s="106"/>
      <c r="OFR4" s="106"/>
      <c r="OFS4" s="106"/>
      <c r="OFT4" s="106"/>
      <c r="OFU4" s="106"/>
      <c r="OFV4" s="106"/>
      <c r="OFW4" s="106"/>
      <c r="OFX4" s="106"/>
      <c r="OFY4" s="106"/>
      <c r="OFZ4" s="106"/>
      <c r="OGA4" s="106"/>
      <c r="OGB4" s="106"/>
      <c r="OGC4" s="106"/>
      <c r="OGD4" s="106"/>
      <c r="OGE4" s="106"/>
      <c r="OGF4" s="106"/>
      <c r="OGG4" s="106"/>
      <c r="OGH4" s="106"/>
      <c r="OGI4" s="106"/>
      <c r="OGJ4" s="106"/>
      <c r="OGK4" s="106"/>
      <c r="OGL4" s="106"/>
      <c r="OGM4" s="106"/>
      <c r="OGN4" s="106"/>
      <c r="OGO4" s="106"/>
      <c r="OGP4" s="106"/>
      <c r="OGQ4" s="106"/>
      <c r="OGR4" s="106"/>
      <c r="OGS4" s="106"/>
      <c r="OGT4" s="106"/>
      <c r="OGU4" s="106"/>
      <c r="OGV4" s="106"/>
      <c r="OGW4" s="106"/>
      <c r="OGX4" s="106"/>
      <c r="OGY4" s="106"/>
      <c r="OGZ4" s="106"/>
      <c r="OHA4" s="106"/>
      <c r="OHB4" s="106"/>
      <c r="OHC4" s="106"/>
      <c r="OHD4" s="106"/>
      <c r="OHE4" s="106"/>
      <c r="OHF4" s="106"/>
      <c r="OHG4" s="106"/>
      <c r="OHH4" s="106"/>
      <c r="OHI4" s="106"/>
      <c r="OHJ4" s="106"/>
      <c r="OHK4" s="106"/>
      <c r="OHL4" s="106"/>
      <c r="OHM4" s="106"/>
      <c r="OHN4" s="106"/>
      <c r="OHO4" s="106"/>
      <c r="OHP4" s="106"/>
      <c r="OHQ4" s="106"/>
      <c r="OHR4" s="106"/>
      <c r="OHS4" s="106"/>
      <c r="OHT4" s="106"/>
      <c r="OHU4" s="106"/>
      <c r="OHV4" s="106"/>
      <c r="OHW4" s="106"/>
      <c r="OHX4" s="106"/>
      <c r="OHY4" s="106"/>
      <c r="OHZ4" s="106"/>
      <c r="OIA4" s="106"/>
      <c r="OIB4" s="106"/>
      <c r="OIC4" s="106"/>
      <c r="OID4" s="106"/>
      <c r="OIE4" s="106"/>
      <c r="OIF4" s="106"/>
      <c r="OIG4" s="106"/>
      <c r="OIH4" s="106"/>
      <c r="OII4" s="106"/>
      <c r="OIJ4" s="106"/>
      <c r="OIK4" s="106"/>
      <c r="OIL4" s="106"/>
      <c r="OIM4" s="106"/>
      <c r="OIN4" s="106"/>
      <c r="OIO4" s="106"/>
      <c r="OIP4" s="106"/>
      <c r="OIQ4" s="106"/>
      <c r="OIR4" s="106"/>
      <c r="OIS4" s="106"/>
      <c r="OIT4" s="106"/>
      <c r="OIU4" s="106"/>
      <c r="OIV4" s="106"/>
      <c r="OIW4" s="106"/>
      <c r="OIX4" s="106"/>
      <c r="OIY4" s="106"/>
      <c r="OIZ4" s="106"/>
      <c r="OJA4" s="106"/>
      <c r="OJB4" s="106"/>
      <c r="OJC4" s="106"/>
      <c r="OJD4" s="106"/>
      <c r="OJE4" s="106"/>
      <c r="OJF4" s="106"/>
      <c r="OJG4" s="106"/>
      <c r="OJH4" s="106"/>
      <c r="OJI4" s="106"/>
      <c r="OJJ4" s="106"/>
      <c r="OJK4" s="106"/>
      <c r="OJL4" s="106"/>
      <c r="OJM4" s="106"/>
      <c r="OJN4" s="106"/>
      <c r="OJO4" s="106"/>
      <c r="OJP4" s="106"/>
      <c r="OJQ4" s="106"/>
      <c r="OJR4" s="106"/>
      <c r="OJS4" s="106"/>
      <c r="OJT4" s="106"/>
      <c r="OJU4" s="106"/>
      <c r="OJV4" s="106"/>
      <c r="OJW4" s="106"/>
      <c r="OJX4" s="106"/>
      <c r="OJY4" s="106"/>
      <c r="OJZ4" s="106"/>
      <c r="OKA4" s="106"/>
      <c r="OKB4" s="106"/>
      <c r="OKC4" s="106"/>
      <c r="OKD4" s="106"/>
      <c r="OKE4" s="106"/>
      <c r="OKF4" s="106"/>
      <c r="OKG4" s="106"/>
      <c r="OKH4" s="106"/>
      <c r="OKI4" s="106"/>
      <c r="OKJ4" s="106"/>
      <c r="OKK4" s="106"/>
      <c r="OKL4" s="106"/>
      <c r="OKM4" s="106"/>
      <c r="OKN4" s="106"/>
      <c r="OKO4" s="106"/>
      <c r="OKP4" s="106"/>
      <c r="OKQ4" s="106"/>
      <c r="OKR4" s="106"/>
      <c r="OKS4" s="106"/>
      <c r="OKT4" s="106"/>
      <c r="OKU4" s="106"/>
      <c r="OKV4" s="106"/>
      <c r="OKW4" s="106"/>
      <c r="OKX4" s="106"/>
      <c r="OKY4" s="106"/>
      <c r="OKZ4" s="106"/>
      <c r="OLA4" s="106"/>
      <c r="OLB4" s="106"/>
      <c r="OLC4" s="106"/>
      <c r="OLD4" s="106"/>
      <c r="OLE4" s="106"/>
      <c r="OLF4" s="106"/>
      <c r="OLG4" s="106"/>
      <c r="OLH4" s="106"/>
      <c r="OLI4" s="106"/>
      <c r="OLJ4" s="106"/>
      <c r="OLK4" s="106"/>
      <c r="OLL4" s="106"/>
      <c r="OLM4" s="106"/>
      <c r="OLN4" s="106"/>
      <c r="OLO4" s="106"/>
      <c r="OLP4" s="106"/>
      <c r="OLQ4" s="106"/>
      <c r="OLR4" s="106"/>
      <c r="OLS4" s="106"/>
      <c r="OLT4" s="106"/>
      <c r="OLU4" s="106"/>
      <c r="OLV4" s="106"/>
      <c r="OLW4" s="106"/>
      <c r="OLX4" s="106"/>
      <c r="OLY4" s="106"/>
      <c r="OLZ4" s="106"/>
      <c r="OMA4" s="106"/>
      <c r="OMB4" s="106"/>
      <c r="OMC4" s="106"/>
      <c r="OMD4" s="106"/>
      <c r="OME4" s="106"/>
      <c r="OMF4" s="106"/>
      <c r="OMG4" s="106"/>
      <c r="OMH4" s="106"/>
      <c r="OMI4" s="106"/>
      <c r="OMJ4" s="106"/>
      <c r="OMK4" s="106"/>
      <c r="OML4" s="106"/>
      <c r="OMM4" s="106"/>
      <c r="OMN4" s="106"/>
      <c r="OMO4" s="106"/>
      <c r="OMP4" s="106"/>
      <c r="OMQ4" s="106"/>
      <c r="OMR4" s="106"/>
      <c r="OMS4" s="106"/>
      <c r="OMT4" s="106"/>
      <c r="OMU4" s="106"/>
      <c r="OMV4" s="106"/>
      <c r="OMW4" s="106"/>
      <c r="OMX4" s="106"/>
      <c r="OMY4" s="106"/>
      <c r="OMZ4" s="106"/>
      <c r="ONA4" s="106"/>
      <c r="ONB4" s="106"/>
      <c r="ONC4" s="106"/>
      <c r="OND4" s="106"/>
      <c r="ONE4" s="106"/>
      <c r="ONF4" s="106"/>
      <c r="ONG4" s="106"/>
      <c r="ONH4" s="106"/>
      <c r="ONI4" s="106"/>
      <c r="ONJ4" s="106"/>
      <c r="ONK4" s="106"/>
      <c r="ONL4" s="106"/>
      <c r="ONM4" s="106"/>
      <c r="ONN4" s="106"/>
      <c r="ONO4" s="106"/>
      <c r="ONP4" s="106"/>
      <c r="ONQ4" s="106"/>
      <c r="ONR4" s="106"/>
      <c r="ONS4" s="106"/>
      <c r="ONT4" s="106"/>
      <c r="ONU4" s="106"/>
      <c r="ONV4" s="106"/>
      <c r="ONW4" s="106"/>
      <c r="ONX4" s="106"/>
      <c r="ONY4" s="106"/>
      <c r="ONZ4" s="106"/>
      <c r="OOA4" s="106"/>
      <c r="OOB4" s="106"/>
      <c r="OOC4" s="106"/>
      <c r="OOD4" s="106"/>
      <c r="OOE4" s="106"/>
      <c r="OOF4" s="106"/>
      <c r="OOG4" s="106"/>
      <c r="OOH4" s="106"/>
      <c r="OOI4" s="106"/>
      <c r="OOJ4" s="106"/>
      <c r="OOK4" s="106"/>
      <c r="OOL4" s="106"/>
      <c r="OOM4" s="106"/>
      <c r="OON4" s="106"/>
      <c r="OOO4" s="106"/>
      <c r="OOP4" s="106"/>
      <c r="OOQ4" s="106"/>
      <c r="OOR4" s="106"/>
      <c r="OOS4" s="106"/>
      <c r="OOT4" s="106"/>
      <c r="OOU4" s="106"/>
      <c r="OOV4" s="106"/>
      <c r="OOW4" s="106"/>
      <c r="OOX4" s="106"/>
      <c r="OOY4" s="106"/>
      <c r="OOZ4" s="106"/>
      <c r="OPA4" s="106"/>
      <c r="OPB4" s="106"/>
      <c r="OPC4" s="106"/>
      <c r="OPD4" s="106"/>
      <c r="OPE4" s="106"/>
      <c r="OPF4" s="106"/>
      <c r="OPG4" s="106"/>
      <c r="OPH4" s="106"/>
      <c r="OPI4" s="106"/>
      <c r="OPJ4" s="106"/>
      <c r="OPK4" s="106"/>
      <c r="OPL4" s="106"/>
      <c r="OPM4" s="106"/>
      <c r="OPN4" s="106"/>
      <c r="OPO4" s="106"/>
      <c r="OPP4" s="106"/>
      <c r="OPQ4" s="106"/>
      <c r="OPR4" s="106"/>
      <c r="OPS4" s="106"/>
      <c r="OPT4" s="106"/>
      <c r="OPU4" s="106"/>
      <c r="OPV4" s="106"/>
      <c r="OPW4" s="106"/>
      <c r="OPX4" s="106"/>
      <c r="OPY4" s="106"/>
      <c r="OPZ4" s="106"/>
      <c r="OQA4" s="106"/>
      <c r="OQB4" s="106"/>
      <c r="OQC4" s="106"/>
      <c r="OQD4" s="106"/>
      <c r="OQE4" s="106"/>
      <c r="OQF4" s="106"/>
      <c r="OQG4" s="106"/>
      <c r="OQH4" s="106"/>
      <c r="OQI4" s="106"/>
      <c r="OQJ4" s="106"/>
      <c r="OQK4" s="106"/>
      <c r="OQL4" s="106"/>
      <c r="OQM4" s="106"/>
      <c r="OQN4" s="106"/>
      <c r="OQO4" s="106"/>
      <c r="OQP4" s="106"/>
      <c r="OQQ4" s="106"/>
      <c r="OQR4" s="106"/>
      <c r="OQS4" s="106"/>
      <c r="OQT4" s="106"/>
      <c r="OQU4" s="106"/>
      <c r="OQV4" s="106"/>
      <c r="OQW4" s="106"/>
      <c r="OQX4" s="106"/>
      <c r="OQY4" s="106"/>
      <c r="OQZ4" s="106"/>
      <c r="ORA4" s="106"/>
      <c r="ORB4" s="106"/>
      <c r="ORC4" s="106"/>
      <c r="ORD4" s="106"/>
      <c r="ORE4" s="106"/>
      <c r="ORF4" s="106"/>
      <c r="ORG4" s="106"/>
      <c r="ORH4" s="106"/>
      <c r="ORI4" s="106"/>
      <c r="ORJ4" s="106"/>
      <c r="ORK4" s="106"/>
      <c r="ORL4" s="106"/>
      <c r="ORM4" s="106"/>
      <c r="ORN4" s="106"/>
      <c r="ORO4" s="106"/>
      <c r="ORP4" s="106"/>
      <c r="ORQ4" s="106"/>
      <c r="ORR4" s="106"/>
      <c r="ORS4" s="106"/>
      <c r="ORT4" s="106"/>
      <c r="ORU4" s="106"/>
      <c r="ORV4" s="106"/>
      <c r="ORW4" s="106"/>
      <c r="ORX4" s="106"/>
      <c r="ORY4" s="106"/>
      <c r="ORZ4" s="106"/>
      <c r="OSA4" s="106"/>
      <c r="OSB4" s="106"/>
      <c r="OSC4" s="106"/>
      <c r="OSD4" s="106"/>
      <c r="OSE4" s="106"/>
      <c r="OSF4" s="106"/>
      <c r="OSG4" s="106"/>
      <c r="OSH4" s="106"/>
      <c r="OSI4" s="106"/>
      <c r="OSJ4" s="106"/>
      <c r="OSK4" s="106"/>
      <c r="OSL4" s="106"/>
      <c r="OSM4" s="106"/>
      <c r="OSN4" s="106"/>
      <c r="OSO4" s="106"/>
      <c r="OSP4" s="106"/>
      <c r="OSQ4" s="106"/>
      <c r="OSR4" s="106"/>
      <c r="OSS4" s="106"/>
      <c r="OST4" s="106"/>
      <c r="OSU4" s="106"/>
      <c r="OSV4" s="106"/>
      <c r="OSW4" s="106"/>
      <c r="OSX4" s="106"/>
      <c r="OSY4" s="106"/>
      <c r="OSZ4" s="106"/>
      <c r="OTA4" s="106"/>
      <c r="OTB4" s="106"/>
      <c r="OTC4" s="106"/>
      <c r="OTD4" s="106"/>
      <c r="OTE4" s="106"/>
      <c r="OTF4" s="106"/>
      <c r="OTG4" s="106"/>
      <c r="OTH4" s="106"/>
      <c r="OTI4" s="106"/>
      <c r="OTJ4" s="106"/>
      <c r="OTK4" s="106"/>
      <c r="OTL4" s="106"/>
      <c r="OTM4" s="106"/>
      <c r="OTN4" s="106"/>
      <c r="OTO4" s="106"/>
      <c r="OTP4" s="106"/>
      <c r="OTQ4" s="106"/>
      <c r="OTR4" s="106"/>
      <c r="OTS4" s="106"/>
      <c r="OTT4" s="106"/>
      <c r="OTU4" s="106"/>
      <c r="OTV4" s="106"/>
      <c r="OTW4" s="106"/>
      <c r="OTX4" s="106"/>
      <c r="OTY4" s="106"/>
      <c r="OTZ4" s="106"/>
      <c r="OUA4" s="106"/>
      <c r="OUB4" s="106"/>
      <c r="OUC4" s="106"/>
      <c r="OUD4" s="106"/>
      <c r="OUE4" s="106"/>
      <c r="OUF4" s="106"/>
      <c r="OUG4" s="106"/>
      <c r="OUH4" s="106"/>
      <c r="OUI4" s="106"/>
      <c r="OUJ4" s="106"/>
      <c r="OUK4" s="106"/>
      <c r="OUL4" s="106"/>
      <c r="OUM4" s="106"/>
      <c r="OUN4" s="106"/>
      <c r="OUO4" s="106"/>
      <c r="OUP4" s="106"/>
      <c r="OUQ4" s="106"/>
      <c r="OUR4" s="106"/>
      <c r="OUS4" s="106"/>
      <c r="OUT4" s="106"/>
      <c r="OUU4" s="106"/>
      <c r="OUV4" s="106"/>
      <c r="OUW4" s="106"/>
      <c r="OUX4" s="106"/>
      <c r="OUY4" s="106"/>
      <c r="OUZ4" s="106"/>
      <c r="OVA4" s="106"/>
      <c r="OVB4" s="106"/>
      <c r="OVC4" s="106"/>
      <c r="OVD4" s="106"/>
      <c r="OVE4" s="106"/>
      <c r="OVF4" s="106"/>
      <c r="OVG4" s="106"/>
      <c r="OVH4" s="106"/>
      <c r="OVI4" s="106"/>
      <c r="OVJ4" s="106"/>
      <c r="OVK4" s="106"/>
      <c r="OVL4" s="106"/>
      <c r="OVM4" s="106"/>
      <c r="OVN4" s="106"/>
      <c r="OVO4" s="106"/>
      <c r="OVP4" s="106"/>
      <c r="OVQ4" s="106"/>
      <c r="OVR4" s="106"/>
      <c r="OVS4" s="106"/>
      <c r="OVT4" s="106"/>
      <c r="OVU4" s="106"/>
      <c r="OVV4" s="106"/>
      <c r="OVW4" s="106"/>
      <c r="OVX4" s="106"/>
      <c r="OVY4" s="106"/>
      <c r="OVZ4" s="106"/>
      <c r="OWA4" s="106"/>
      <c r="OWB4" s="106"/>
      <c r="OWC4" s="106"/>
      <c r="OWD4" s="106"/>
      <c r="OWE4" s="106"/>
      <c r="OWF4" s="106"/>
      <c r="OWG4" s="106"/>
      <c r="OWH4" s="106"/>
      <c r="OWI4" s="106"/>
      <c r="OWJ4" s="106"/>
      <c r="OWK4" s="106"/>
      <c r="OWL4" s="106"/>
      <c r="OWM4" s="106"/>
      <c r="OWN4" s="106"/>
      <c r="OWO4" s="106"/>
      <c r="OWP4" s="106"/>
      <c r="OWQ4" s="106"/>
      <c r="OWR4" s="106"/>
      <c r="OWS4" s="106"/>
      <c r="OWT4" s="106"/>
      <c r="OWU4" s="106"/>
      <c r="OWV4" s="106"/>
      <c r="OWW4" s="106"/>
      <c r="OWX4" s="106"/>
      <c r="OWY4" s="106"/>
      <c r="OWZ4" s="106"/>
      <c r="OXA4" s="106"/>
      <c r="OXB4" s="106"/>
      <c r="OXC4" s="106"/>
      <c r="OXD4" s="106"/>
      <c r="OXE4" s="106"/>
      <c r="OXF4" s="106"/>
      <c r="OXG4" s="106"/>
      <c r="OXH4" s="106"/>
      <c r="OXI4" s="106"/>
      <c r="OXJ4" s="106"/>
      <c r="OXK4" s="106"/>
      <c r="OXL4" s="106"/>
      <c r="OXM4" s="106"/>
      <c r="OXN4" s="106"/>
      <c r="OXO4" s="106"/>
      <c r="OXP4" s="106"/>
      <c r="OXQ4" s="106"/>
      <c r="OXR4" s="106"/>
      <c r="OXS4" s="106"/>
      <c r="OXT4" s="106"/>
      <c r="OXU4" s="106"/>
      <c r="OXV4" s="106"/>
      <c r="OXW4" s="106"/>
      <c r="OXX4" s="106"/>
      <c r="OXY4" s="106"/>
      <c r="OXZ4" s="106"/>
      <c r="OYA4" s="106"/>
      <c r="OYB4" s="106"/>
      <c r="OYC4" s="106"/>
      <c r="OYD4" s="106"/>
      <c r="OYE4" s="106"/>
      <c r="OYF4" s="106"/>
      <c r="OYG4" s="106"/>
      <c r="OYH4" s="106"/>
      <c r="OYI4" s="106"/>
      <c r="OYJ4" s="106"/>
      <c r="OYK4" s="106"/>
      <c r="OYL4" s="106"/>
      <c r="OYM4" s="106"/>
      <c r="OYN4" s="106"/>
      <c r="OYO4" s="106"/>
      <c r="OYP4" s="106"/>
      <c r="OYQ4" s="106"/>
      <c r="OYR4" s="106"/>
      <c r="OYS4" s="106"/>
      <c r="OYT4" s="106"/>
      <c r="OYU4" s="106"/>
      <c r="OYV4" s="106"/>
      <c r="OYW4" s="106"/>
      <c r="OYX4" s="106"/>
      <c r="OYY4" s="106"/>
      <c r="OYZ4" s="106"/>
      <c r="OZA4" s="106"/>
      <c r="OZB4" s="106"/>
      <c r="OZC4" s="106"/>
      <c r="OZD4" s="106"/>
      <c r="OZE4" s="106"/>
      <c r="OZF4" s="106"/>
      <c r="OZG4" s="106"/>
      <c r="OZH4" s="106"/>
      <c r="OZI4" s="106"/>
      <c r="OZJ4" s="106"/>
      <c r="OZK4" s="106"/>
      <c r="OZL4" s="106"/>
      <c r="OZM4" s="106"/>
      <c r="OZN4" s="106"/>
      <c r="OZO4" s="106"/>
      <c r="OZP4" s="106"/>
      <c r="OZQ4" s="106"/>
      <c r="OZR4" s="106"/>
      <c r="OZS4" s="106"/>
      <c r="OZT4" s="106"/>
      <c r="OZU4" s="106"/>
      <c r="OZV4" s="106"/>
      <c r="OZW4" s="106"/>
      <c r="OZX4" s="106"/>
      <c r="OZY4" s="106"/>
      <c r="OZZ4" s="106"/>
      <c r="PAA4" s="106"/>
      <c r="PAB4" s="106"/>
      <c r="PAC4" s="106"/>
      <c r="PAD4" s="106"/>
      <c r="PAE4" s="106"/>
      <c r="PAF4" s="106"/>
      <c r="PAG4" s="106"/>
      <c r="PAH4" s="106"/>
      <c r="PAI4" s="106"/>
      <c r="PAJ4" s="106"/>
      <c r="PAK4" s="106"/>
      <c r="PAL4" s="106"/>
      <c r="PAM4" s="106"/>
      <c r="PAN4" s="106"/>
      <c r="PAO4" s="106"/>
      <c r="PAP4" s="106"/>
      <c r="PAQ4" s="106"/>
      <c r="PAR4" s="106"/>
      <c r="PAS4" s="106"/>
      <c r="PAT4" s="106"/>
      <c r="PAU4" s="106"/>
      <c r="PAV4" s="106"/>
      <c r="PAW4" s="106"/>
      <c r="PAX4" s="106"/>
      <c r="PAY4" s="106"/>
      <c r="PAZ4" s="106"/>
      <c r="PBA4" s="106"/>
      <c r="PBB4" s="106"/>
      <c r="PBC4" s="106"/>
      <c r="PBD4" s="106"/>
      <c r="PBE4" s="106"/>
      <c r="PBF4" s="106"/>
      <c r="PBG4" s="106"/>
      <c r="PBH4" s="106"/>
      <c r="PBI4" s="106"/>
      <c r="PBJ4" s="106"/>
      <c r="PBK4" s="106"/>
      <c r="PBL4" s="106"/>
      <c r="PBM4" s="106"/>
      <c r="PBN4" s="106"/>
      <c r="PBO4" s="106"/>
      <c r="PBP4" s="106"/>
      <c r="PBQ4" s="106"/>
      <c r="PBR4" s="106"/>
      <c r="PBS4" s="106"/>
      <c r="PBT4" s="106"/>
      <c r="PBU4" s="106"/>
      <c r="PBV4" s="106"/>
      <c r="PBW4" s="106"/>
      <c r="PBX4" s="106"/>
      <c r="PBY4" s="106"/>
      <c r="PBZ4" s="106"/>
      <c r="PCA4" s="106"/>
      <c r="PCB4" s="106"/>
      <c r="PCC4" s="106"/>
      <c r="PCD4" s="106"/>
      <c r="PCE4" s="106"/>
      <c r="PCF4" s="106"/>
      <c r="PCG4" s="106"/>
      <c r="PCH4" s="106"/>
      <c r="PCI4" s="106"/>
      <c r="PCJ4" s="106"/>
      <c r="PCK4" s="106"/>
      <c r="PCL4" s="106"/>
      <c r="PCM4" s="106"/>
      <c r="PCN4" s="106"/>
      <c r="PCO4" s="106"/>
      <c r="PCP4" s="106"/>
      <c r="PCQ4" s="106"/>
      <c r="PCR4" s="106"/>
      <c r="PCS4" s="106"/>
      <c r="PCT4" s="106"/>
      <c r="PCU4" s="106"/>
      <c r="PCV4" s="106"/>
      <c r="PCW4" s="106"/>
      <c r="PCX4" s="106"/>
      <c r="PCY4" s="106"/>
      <c r="PCZ4" s="106"/>
      <c r="PDA4" s="106"/>
      <c r="PDB4" s="106"/>
      <c r="PDC4" s="106"/>
      <c r="PDD4" s="106"/>
      <c r="PDE4" s="106"/>
      <c r="PDF4" s="106"/>
      <c r="PDG4" s="106"/>
      <c r="PDH4" s="106"/>
      <c r="PDI4" s="106"/>
      <c r="PDJ4" s="106"/>
      <c r="PDK4" s="106"/>
      <c r="PDL4" s="106"/>
      <c r="PDM4" s="106"/>
      <c r="PDN4" s="106"/>
      <c r="PDO4" s="106"/>
      <c r="PDP4" s="106"/>
      <c r="PDQ4" s="106"/>
      <c r="PDR4" s="106"/>
      <c r="PDS4" s="106"/>
      <c r="PDT4" s="106"/>
      <c r="PDU4" s="106"/>
      <c r="PDV4" s="106"/>
      <c r="PDW4" s="106"/>
      <c r="PDX4" s="106"/>
      <c r="PDY4" s="106"/>
      <c r="PDZ4" s="106"/>
      <c r="PEA4" s="106"/>
      <c r="PEB4" s="106"/>
      <c r="PEC4" s="106"/>
      <c r="PED4" s="106"/>
      <c r="PEE4" s="106"/>
      <c r="PEF4" s="106"/>
      <c r="PEG4" s="106"/>
      <c r="PEH4" s="106"/>
      <c r="PEI4" s="106"/>
      <c r="PEJ4" s="106"/>
      <c r="PEK4" s="106"/>
      <c r="PEL4" s="106"/>
      <c r="PEM4" s="106"/>
      <c r="PEN4" s="106"/>
      <c r="PEO4" s="106"/>
      <c r="PEP4" s="106"/>
      <c r="PEQ4" s="106"/>
      <c r="PER4" s="106"/>
      <c r="PES4" s="106"/>
      <c r="PET4" s="106"/>
      <c r="PEU4" s="106"/>
      <c r="PEV4" s="106"/>
      <c r="PEW4" s="106"/>
      <c r="PEX4" s="106"/>
      <c r="PEY4" s="106"/>
      <c r="PEZ4" s="106"/>
      <c r="PFA4" s="106"/>
      <c r="PFB4" s="106"/>
      <c r="PFC4" s="106"/>
      <c r="PFD4" s="106"/>
      <c r="PFE4" s="106"/>
      <c r="PFF4" s="106"/>
      <c r="PFG4" s="106"/>
      <c r="PFH4" s="106"/>
      <c r="PFI4" s="106"/>
      <c r="PFJ4" s="106"/>
      <c r="PFK4" s="106"/>
      <c r="PFL4" s="106"/>
      <c r="PFM4" s="106"/>
      <c r="PFN4" s="106"/>
      <c r="PFO4" s="106"/>
      <c r="PFP4" s="106"/>
      <c r="PFQ4" s="106"/>
      <c r="PFR4" s="106"/>
      <c r="PFS4" s="106"/>
      <c r="PFT4" s="106"/>
      <c r="PFU4" s="106"/>
      <c r="PFV4" s="106"/>
      <c r="PFW4" s="106"/>
      <c r="PFX4" s="106"/>
      <c r="PFY4" s="106"/>
      <c r="PFZ4" s="106"/>
      <c r="PGA4" s="106"/>
      <c r="PGB4" s="106"/>
      <c r="PGC4" s="106"/>
      <c r="PGD4" s="106"/>
      <c r="PGE4" s="106"/>
      <c r="PGF4" s="106"/>
      <c r="PGG4" s="106"/>
      <c r="PGH4" s="106"/>
      <c r="PGI4" s="106"/>
      <c r="PGJ4" s="106"/>
      <c r="PGK4" s="106"/>
      <c r="PGL4" s="106"/>
      <c r="PGM4" s="106"/>
      <c r="PGN4" s="106"/>
      <c r="PGO4" s="106"/>
      <c r="PGP4" s="106"/>
      <c r="PGQ4" s="106"/>
      <c r="PGR4" s="106"/>
      <c r="PGS4" s="106"/>
      <c r="PGT4" s="106"/>
      <c r="PGU4" s="106"/>
      <c r="PGV4" s="106"/>
      <c r="PGW4" s="106"/>
      <c r="PGX4" s="106"/>
      <c r="PGY4" s="106"/>
      <c r="PGZ4" s="106"/>
      <c r="PHA4" s="106"/>
      <c r="PHB4" s="106"/>
      <c r="PHC4" s="106"/>
      <c r="PHD4" s="106"/>
      <c r="PHE4" s="106"/>
      <c r="PHF4" s="106"/>
      <c r="PHG4" s="106"/>
      <c r="PHH4" s="106"/>
      <c r="PHI4" s="106"/>
      <c r="PHJ4" s="106"/>
      <c r="PHK4" s="106"/>
      <c r="PHL4" s="106"/>
      <c r="PHM4" s="106"/>
      <c r="PHN4" s="106"/>
      <c r="PHO4" s="106"/>
      <c r="PHP4" s="106"/>
      <c r="PHQ4" s="106"/>
      <c r="PHR4" s="106"/>
      <c r="PHS4" s="106"/>
      <c r="PHT4" s="106"/>
      <c r="PHU4" s="106"/>
      <c r="PHV4" s="106"/>
      <c r="PHW4" s="106"/>
      <c r="PHX4" s="106"/>
      <c r="PHY4" s="106"/>
      <c r="PHZ4" s="106"/>
      <c r="PIA4" s="106"/>
      <c r="PIB4" s="106"/>
      <c r="PIC4" s="106"/>
      <c r="PID4" s="106"/>
      <c r="PIE4" s="106"/>
      <c r="PIF4" s="106"/>
      <c r="PIG4" s="106"/>
      <c r="PIH4" s="106"/>
      <c r="PII4" s="106"/>
      <c r="PIJ4" s="106"/>
      <c r="PIK4" s="106"/>
      <c r="PIL4" s="106"/>
      <c r="PIM4" s="106"/>
      <c r="PIN4" s="106"/>
      <c r="PIO4" s="106"/>
      <c r="PIP4" s="106"/>
      <c r="PIQ4" s="106"/>
      <c r="PIR4" s="106"/>
      <c r="PIS4" s="106"/>
      <c r="PIT4" s="106"/>
      <c r="PIU4" s="106"/>
      <c r="PIV4" s="106"/>
      <c r="PIW4" s="106"/>
      <c r="PIX4" s="106"/>
      <c r="PIY4" s="106"/>
      <c r="PIZ4" s="106"/>
      <c r="PJA4" s="106"/>
      <c r="PJB4" s="106"/>
      <c r="PJC4" s="106"/>
      <c r="PJD4" s="106"/>
      <c r="PJE4" s="106"/>
      <c r="PJF4" s="106"/>
      <c r="PJG4" s="106"/>
      <c r="PJH4" s="106"/>
      <c r="PJI4" s="106"/>
      <c r="PJJ4" s="106"/>
      <c r="PJK4" s="106"/>
      <c r="PJL4" s="106"/>
      <c r="PJM4" s="106"/>
      <c r="PJN4" s="106"/>
      <c r="PJO4" s="106"/>
      <c r="PJP4" s="106"/>
      <c r="PJQ4" s="106"/>
      <c r="PJR4" s="106"/>
      <c r="PJS4" s="106"/>
      <c r="PJT4" s="106"/>
      <c r="PJU4" s="106"/>
      <c r="PJV4" s="106"/>
      <c r="PJW4" s="106"/>
      <c r="PJX4" s="106"/>
      <c r="PJY4" s="106"/>
      <c r="PJZ4" s="106"/>
      <c r="PKA4" s="106"/>
      <c r="PKB4" s="106"/>
      <c r="PKC4" s="106"/>
      <c r="PKD4" s="106"/>
      <c r="PKE4" s="106"/>
      <c r="PKF4" s="106"/>
      <c r="PKG4" s="106"/>
      <c r="PKH4" s="106"/>
      <c r="PKI4" s="106"/>
      <c r="PKJ4" s="106"/>
      <c r="PKK4" s="106"/>
      <c r="PKL4" s="106"/>
      <c r="PKM4" s="106"/>
      <c r="PKN4" s="106"/>
      <c r="PKO4" s="106"/>
      <c r="PKP4" s="106"/>
      <c r="PKQ4" s="106"/>
      <c r="PKR4" s="106"/>
      <c r="PKS4" s="106"/>
      <c r="PKT4" s="106"/>
      <c r="PKU4" s="106"/>
      <c r="PKV4" s="106"/>
      <c r="PKW4" s="106"/>
      <c r="PKX4" s="106"/>
      <c r="PKY4" s="106"/>
      <c r="PKZ4" s="106"/>
      <c r="PLA4" s="106"/>
      <c r="PLB4" s="106"/>
      <c r="PLC4" s="106"/>
      <c r="PLD4" s="106"/>
      <c r="PLE4" s="106"/>
      <c r="PLF4" s="106"/>
      <c r="PLG4" s="106"/>
      <c r="PLH4" s="106"/>
      <c r="PLI4" s="106"/>
      <c r="PLJ4" s="106"/>
      <c r="PLK4" s="106"/>
      <c r="PLL4" s="106"/>
      <c r="PLM4" s="106"/>
      <c r="PLN4" s="106"/>
      <c r="PLO4" s="106"/>
      <c r="PLP4" s="106"/>
      <c r="PLQ4" s="106"/>
      <c r="PLR4" s="106"/>
      <c r="PLS4" s="106"/>
      <c r="PLT4" s="106"/>
      <c r="PLU4" s="106"/>
      <c r="PLV4" s="106"/>
      <c r="PLW4" s="106"/>
      <c r="PLX4" s="106"/>
      <c r="PLY4" s="106"/>
      <c r="PLZ4" s="106"/>
      <c r="PMA4" s="106"/>
      <c r="PMB4" s="106"/>
      <c r="PMC4" s="106"/>
      <c r="PMD4" s="106"/>
      <c r="PME4" s="106"/>
      <c r="PMF4" s="106"/>
      <c r="PMG4" s="106"/>
      <c r="PMH4" s="106"/>
      <c r="PMI4" s="106"/>
      <c r="PMJ4" s="106"/>
      <c r="PMK4" s="106"/>
      <c r="PML4" s="106"/>
      <c r="PMM4" s="106"/>
      <c r="PMN4" s="106"/>
      <c r="PMO4" s="106"/>
      <c r="PMP4" s="106"/>
      <c r="PMQ4" s="106"/>
      <c r="PMR4" s="106"/>
      <c r="PMS4" s="106"/>
      <c r="PMT4" s="106"/>
      <c r="PMU4" s="106"/>
      <c r="PMV4" s="106"/>
      <c r="PMW4" s="106"/>
      <c r="PMX4" s="106"/>
      <c r="PMY4" s="106"/>
      <c r="PMZ4" s="106"/>
      <c r="PNA4" s="106"/>
      <c r="PNB4" s="106"/>
      <c r="PNC4" s="106"/>
      <c r="PND4" s="106"/>
      <c r="PNE4" s="106"/>
      <c r="PNF4" s="106"/>
      <c r="PNG4" s="106"/>
      <c r="PNH4" s="106"/>
      <c r="PNI4" s="106"/>
      <c r="PNJ4" s="106"/>
      <c r="PNK4" s="106"/>
      <c r="PNL4" s="106"/>
      <c r="PNM4" s="106"/>
      <c r="PNN4" s="106"/>
      <c r="PNO4" s="106"/>
      <c r="PNP4" s="106"/>
      <c r="PNQ4" s="106"/>
      <c r="PNR4" s="106"/>
      <c r="PNS4" s="106"/>
      <c r="PNT4" s="106"/>
      <c r="PNU4" s="106"/>
      <c r="PNV4" s="106"/>
      <c r="PNW4" s="106"/>
      <c r="PNX4" s="106"/>
      <c r="PNY4" s="106"/>
      <c r="PNZ4" s="106"/>
      <c r="POA4" s="106"/>
      <c r="POB4" s="106"/>
      <c r="POC4" s="106"/>
      <c r="POD4" s="106"/>
      <c r="POE4" s="106"/>
      <c r="POF4" s="106"/>
      <c r="POG4" s="106"/>
      <c r="POH4" s="106"/>
      <c r="POI4" s="106"/>
      <c r="POJ4" s="106"/>
      <c r="POK4" s="106"/>
      <c r="POL4" s="106"/>
      <c r="POM4" s="106"/>
      <c r="PON4" s="106"/>
      <c r="POO4" s="106"/>
      <c r="POP4" s="106"/>
      <c r="POQ4" s="106"/>
      <c r="POR4" s="106"/>
      <c r="POS4" s="106"/>
      <c r="POT4" s="106"/>
      <c r="POU4" s="106"/>
      <c r="POV4" s="106"/>
      <c r="POW4" s="106"/>
      <c r="POX4" s="106"/>
      <c r="POY4" s="106"/>
      <c r="POZ4" s="106"/>
      <c r="PPA4" s="106"/>
      <c r="PPB4" s="106"/>
      <c r="PPC4" s="106"/>
      <c r="PPD4" s="106"/>
      <c r="PPE4" s="106"/>
      <c r="PPF4" s="106"/>
      <c r="PPG4" s="106"/>
      <c r="PPH4" s="106"/>
      <c r="PPI4" s="106"/>
      <c r="PPJ4" s="106"/>
      <c r="PPK4" s="106"/>
      <c r="PPL4" s="106"/>
      <c r="PPM4" s="106"/>
      <c r="PPN4" s="106"/>
      <c r="PPO4" s="106"/>
      <c r="PPP4" s="106"/>
      <c r="PPQ4" s="106"/>
      <c r="PPR4" s="106"/>
      <c r="PPS4" s="106"/>
      <c r="PPT4" s="106"/>
      <c r="PPU4" s="106"/>
      <c r="PPV4" s="106"/>
      <c r="PPW4" s="106"/>
      <c r="PPX4" s="106"/>
      <c r="PPY4" s="106"/>
      <c r="PPZ4" s="106"/>
      <c r="PQA4" s="106"/>
      <c r="PQB4" s="106"/>
      <c r="PQC4" s="106"/>
      <c r="PQD4" s="106"/>
      <c r="PQE4" s="106"/>
      <c r="PQF4" s="106"/>
      <c r="PQG4" s="106"/>
      <c r="PQH4" s="106"/>
      <c r="PQI4" s="106"/>
      <c r="PQJ4" s="106"/>
      <c r="PQK4" s="106"/>
      <c r="PQL4" s="106"/>
      <c r="PQM4" s="106"/>
      <c r="PQN4" s="106"/>
      <c r="PQO4" s="106"/>
      <c r="PQP4" s="106"/>
      <c r="PQQ4" s="106"/>
      <c r="PQR4" s="106"/>
      <c r="PQS4" s="106"/>
      <c r="PQT4" s="106"/>
      <c r="PQU4" s="106"/>
      <c r="PQV4" s="106"/>
      <c r="PQW4" s="106"/>
      <c r="PQX4" s="106"/>
      <c r="PQY4" s="106"/>
      <c r="PQZ4" s="106"/>
      <c r="PRA4" s="106"/>
      <c r="PRB4" s="106"/>
      <c r="PRC4" s="106"/>
      <c r="PRD4" s="106"/>
      <c r="PRE4" s="106"/>
      <c r="PRF4" s="106"/>
      <c r="PRG4" s="106"/>
      <c r="PRH4" s="106"/>
      <c r="PRI4" s="106"/>
      <c r="PRJ4" s="106"/>
      <c r="PRK4" s="106"/>
      <c r="PRL4" s="106"/>
      <c r="PRM4" s="106"/>
      <c r="PRN4" s="106"/>
      <c r="PRO4" s="106"/>
      <c r="PRP4" s="106"/>
      <c r="PRQ4" s="106"/>
      <c r="PRR4" s="106"/>
      <c r="PRS4" s="106"/>
      <c r="PRT4" s="106"/>
      <c r="PRU4" s="106"/>
      <c r="PRV4" s="106"/>
      <c r="PRW4" s="106"/>
      <c r="PRX4" s="106"/>
      <c r="PRY4" s="106"/>
      <c r="PRZ4" s="106"/>
      <c r="PSA4" s="106"/>
      <c r="PSB4" s="106"/>
      <c r="PSC4" s="106"/>
      <c r="PSD4" s="106"/>
      <c r="PSE4" s="106"/>
      <c r="PSF4" s="106"/>
      <c r="PSG4" s="106"/>
      <c r="PSH4" s="106"/>
      <c r="PSI4" s="106"/>
      <c r="PSJ4" s="106"/>
      <c r="PSK4" s="106"/>
      <c r="PSL4" s="106"/>
      <c r="PSM4" s="106"/>
      <c r="PSN4" s="106"/>
      <c r="PSO4" s="106"/>
      <c r="PSP4" s="106"/>
      <c r="PSQ4" s="106"/>
      <c r="PSR4" s="106"/>
      <c r="PSS4" s="106"/>
      <c r="PST4" s="106"/>
      <c r="PSU4" s="106"/>
      <c r="PSV4" s="106"/>
      <c r="PSW4" s="106"/>
      <c r="PSX4" s="106"/>
      <c r="PSY4" s="106"/>
      <c r="PSZ4" s="106"/>
      <c r="PTA4" s="106"/>
      <c r="PTB4" s="106"/>
      <c r="PTC4" s="106"/>
      <c r="PTD4" s="106"/>
      <c r="PTE4" s="106"/>
      <c r="PTF4" s="106"/>
      <c r="PTG4" s="106"/>
      <c r="PTH4" s="106"/>
      <c r="PTI4" s="106"/>
      <c r="PTJ4" s="106"/>
      <c r="PTK4" s="106"/>
      <c r="PTL4" s="106"/>
      <c r="PTM4" s="106"/>
      <c r="PTN4" s="106"/>
      <c r="PTO4" s="106"/>
      <c r="PTP4" s="106"/>
      <c r="PTQ4" s="106"/>
      <c r="PTR4" s="106"/>
      <c r="PTS4" s="106"/>
      <c r="PTT4" s="106"/>
      <c r="PTU4" s="106"/>
      <c r="PTV4" s="106"/>
      <c r="PTW4" s="106"/>
      <c r="PTX4" s="106"/>
      <c r="PTY4" s="106"/>
      <c r="PTZ4" s="106"/>
      <c r="PUA4" s="106"/>
      <c r="PUB4" s="106"/>
      <c r="PUC4" s="106"/>
      <c r="PUD4" s="106"/>
      <c r="PUE4" s="106"/>
      <c r="PUF4" s="106"/>
      <c r="PUG4" s="106"/>
      <c r="PUH4" s="106"/>
      <c r="PUI4" s="106"/>
      <c r="PUJ4" s="106"/>
      <c r="PUK4" s="106"/>
      <c r="PUL4" s="106"/>
      <c r="PUM4" s="106"/>
      <c r="PUN4" s="106"/>
      <c r="PUO4" s="106"/>
      <c r="PUP4" s="106"/>
      <c r="PUQ4" s="106"/>
      <c r="PUR4" s="106"/>
      <c r="PUS4" s="106"/>
      <c r="PUT4" s="106"/>
      <c r="PUU4" s="106"/>
      <c r="PUV4" s="106"/>
      <c r="PUW4" s="106"/>
      <c r="PUX4" s="106"/>
      <c r="PUY4" s="106"/>
      <c r="PUZ4" s="106"/>
      <c r="PVA4" s="106"/>
      <c r="PVB4" s="106"/>
      <c r="PVC4" s="106"/>
      <c r="PVD4" s="106"/>
      <c r="PVE4" s="106"/>
      <c r="PVF4" s="106"/>
      <c r="PVG4" s="106"/>
      <c r="PVH4" s="106"/>
      <c r="PVI4" s="106"/>
      <c r="PVJ4" s="106"/>
      <c r="PVK4" s="106"/>
      <c r="PVL4" s="106"/>
      <c r="PVM4" s="106"/>
      <c r="PVN4" s="106"/>
      <c r="PVO4" s="106"/>
      <c r="PVP4" s="106"/>
      <c r="PVQ4" s="106"/>
      <c r="PVR4" s="106"/>
      <c r="PVS4" s="106"/>
      <c r="PVT4" s="106"/>
      <c r="PVU4" s="106"/>
      <c r="PVV4" s="106"/>
      <c r="PVW4" s="106"/>
      <c r="PVX4" s="106"/>
      <c r="PVY4" s="106"/>
      <c r="PVZ4" s="106"/>
      <c r="PWA4" s="106"/>
      <c r="PWB4" s="106"/>
      <c r="PWC4" s="106"/>
      <c r="PWD4" s="106"/>
      <c r="PWE4" s="106"/>
      <c r="PWF4" s="106"/>
      <c r="PWG4" s="106"/>
      <c r="PWH4" s="106"/>
      <c r="PWI4" s="106"/>
      <c r="PWJ4" s="106"/>
      <c r="PWK4" s="106"/>
      <c r="PWL4" s="106"/>
      <c r="PWM4" s="106"/>
      <c r="PWN4" s="106"/>
      <c r="PWO4" s="106"/>
      <c r="PWP4" s="106"/>
      <c r="PWQ4" s="106"/>
      <c r="PWR4" s="106"/>
      <c r="PWS4" s="106"/>
      <c r="PWT4" s="106"/>
      <c r="PWU4" s="106"/>
      <c r="PWV4" s="106"/>
      <c r="PWW4" s="106"/>
      <c r="PWX4" s="106"/>
      <c r="PWY4" s="106"/>
      <c r="PWZ4" s="106"/>
      <c r="PXA4" s="106"/>
      <c r="PXB4" s="106"/>
      <c r="PXC4" s="106"/>
      <c r="PXD4" s="106"/>
      <c r="PXE4" s="106"/>
      <c r="PXF4" s="106"/>
      <c r="PXG4" s="106"/>
      <c r="PXH4" s="106"/>
      <c r="PXI4" s="106"/>
      <c r="PXJ4" s="106"/>
      <c r="PXK4" s="106"/>
      <c r="PXL4" s="106"/>
      <c r="PXM4" s="106"/>
      <c r="PXN4" s="106"/>
      <c r="PXO4" s="106"/>
      <c r="PXP4" s="106"/>
      <c r="PXQ4" s="106"/>
      <c r="PXR4" s="106"/>
      <c r="PXS4" s="106"/>
      <c r="PXT4" s="106"/>
      <c r="PXU4" s="106"/>
      <c r="PXV4" s="106"/>
      <c r="PXW4" s="106"/>
      <c r="PXX4" s="106"/>
      <c r="PXY4" s="106"/>
      <c r="PXZ4" s="106"/>
      <c r="PYA4" s="106"/>
      <c r="PYB4" s="106"/>
      <c r="PYC4" s="106"/>
      <c r="PYD4" s="106"/>
      <c r="PYE4" s="106"/>
      <c r="PYF4" s="106"/>
      <c r="PYG4" s="106"/>
      <c r="PYH4" s="106"/>
      <c r="PYI4" s="106"/>
      <c r="PYJ4" s="106"/>
      <c r="PYK4" s="106"/>
      <c r="PYL4" s="106"/>
      <c r="PYM4" s="106"/>
      <c r="PYN4" s="106"/>
      <c r="PYO4" s="106"/>
      <c r="PYP4" s="106"/>
      <c r="PYQ4" s="106"/>
      <c r="PYR4" s="106"/>
      <c r="PYS4" s="106"/>
      <c r="PYT4" s="106"/>
      <c r="PYU4" s="106"/>
      <c r="PYV4" s="106"/>
      <c r="PYW4" s="106"/>
      <c r="PYX4" s="106"/>
      <c r="PYY4" s="106"/>
      <c r="PYZ4" s="106"/>
      <c r="PZA4" s="106"/>
      <c r="PZB4" s="106"/>
      <c r="PZC4" s="106"/>
      <c r="PZD4" s="106"/>
      <c r="PZE4" s="106"/>
      <c r="PZF4" s="106"/>
      <c r="PZG4" s="106"/>
      <c r="PZH4" s="106"/>
      <c r="PZI4" s="106"/>
      <c r="PZJ4" s="106"/>
      <c r="PZK4" s="106"/>
      <c r="PZL4" s="106"/>
      <c r="PZM4" s="106"/>
      <c r="PZN4" s="106"/>
      <c r="PZO4" s="106"/>
      <c r="PZP4" s="106"/>
      <c r="PZQ4" s="106"/>
      <c r="PZR4" s="106"/>
      <c r="PZS4" s="106"/>
      <c r="PZT4" s="106"/>
      <c r="PZU4" s="106"/>
      <c r="PZV4" s="106"/>
      <c r="PZW4" s="106"/>
      <c r="PZX4" s="106"/>
      <c r="PZY4" s="106"/>
      <c r="PZZ4" s="106"/>
      <c r="QAA4" s="106"/>
      <c r="QAB4" s="106"/>
      <c r="QAC4" s="106"/>
      <c r="QAD4" s="106"/>
      <c r="QAE4" s="106"/>
      <c r="QAF4" s="106"/>
      <c r="QAG4" s="106"/>
      <c r="QAH4" s="106"/>
      <c r="QAI4" s="106"/>
      <c r="QAJ4" s="106"/>
      <c r="QAK4" s="106"/>
      <c r="QAL4" s="106"/>
      <c r="QAM4" s="106"/>
      <c r="QAN4" s="106"/>
      <c r="QAO4" s="106"/>
      <c r="QAP4" s="106"/>
      <c r="QAQ4" s="106"/>
      <c r="QAR4" s="106"/>
      <c r="QAS4" s="106"/>
      <c r="QAT4" s="106"/>
      <c r="QAU4" s="106"/>
      <c r="QAV4" s="106"/>
      <c r="QAW4" s="106"/>
      <c r="QAX4" s="106"/>
      <c r="QAY4" s="106"/>
      <c r="QAZ4" s="106"/>
      <c r="QBA4" s="106"/>
      <c r="QBB4" s="106"/>
      <c r="QBC4" s="106"/>
      <c r="QBD4" s="106"/>
      <c r="QBE4" s="106"/>
      <c r="QBF4" s="106"/>
      <c r="QBG4" s="106"/>
      <c r="QBH4" s="106"/>
      <c r="QBI4" s="106"/>
      <c r="QBJ4" s="106"/>
      <c r="QBK4" s="106"/>
      <c r="QBL4" s="106"/>
      <c r="QBM4" s="106"/>
      <c r="QBN4" s="106"/>
      <c r="QBO4" s="106"/>
      <c r="QBP4" s="106"/>
      <c r="QBQ4" s="106"/>
      <c r="QBR4" s="106"/>
      <c r="QBS4" s="106"/>
      <c r="QBT4" s="106"/>
      <c r="QBU4" s="106"/>
      <c r="QBV4" s="106"/>
      <c r="QBW4" s="106"/>
      <c r="QBX4" s="106"/>
      <c r="QBY4" s="106"/>
      <c r="QBZ4" s="106"/>
      <c r="QCA4" s="106"/>
      <c r="QCB4" s="106"/>
      <c r="QCC4" s="106"/>
      <c r="QCD4" s="106"/>
      <c r="QCE4" s="106"/>
      <c r="QCF4" s="106"/>
      <c r="QCG4" s="106"/>
      <c r="QCH4" s="106"/>
      <c r="QCI4" s="106"/>
      <c r="QCJ4" s="106"/>
      <c r="QCK4" s="106"/>
      <c r="QCL4" s="106"/>
      <c r="QCM4" s="106"/>
      <c r="QCN4" s="106"/>
      <c r="QCO4" s="106"/>
      <c r="QCP4" s="106"/>
      <c r="QCQ4" s="106"/>
      <c r="QCR4" s="106"/>
      <c r="QCS4" s="106"/>
      <c r="QCT4" s="106"/>
      <c r="QCU4" s="106"/>
      <c r="QCV4" s="106"/>
      <c r="QCW4" s="106"/>
      <c r="QCX4" s="106"/>
      <c r="QCY4" s="106"/>
      <c r="QCZ4" s="106"/>
      <c r="QDA4" s="106"/>
      <c r="QDB4" s="106"/>
      <c r="QDC4" s="106"/>
      <c r="QDD4" s="106"/>
      <c r="QDE4" s="106"/>
      <c r="QDF4" s="106"/>
      <c r="QDG4" s="106"/>
      <c r="QDH4" s="106"/>
      <c r="QDI4" s="106"/>
      <c r="QDJ4" s="106"/>
      <c r="QDK4" s="106"/>
      <c r="QDL4" s="106"/>
      <c r="QDM4" s="106"/>
      <c r="QDN4" s="106"/>
      <c r="QDO4" s="106"/>
      <c r="QDP4" s="106"/>
      <c r="QDQ4" s="106"/>
      <c r="QDR4" s="106"/>
      <c r="QDS4" s="106"/>
      <c r="QDT4" s="106"/>
      <c r="QDU4" s="106"/>
      <c r="QDV4" s="106"/>
      <c r="QDW4" s="106"/>
      <c r="QDX4" s="106"/>
      <c r="QDY4" s="106"/>
      <c r="QDZ4" s="106"/>
      <c r="QEA4" s="106"/>
      <c r="QEB4" s="106"/>
      <c r="QEC4" s="106"/>
      <c r="QED4" s="106"/>
      <c r="QEE4" s="106"/>
      <c r="QEF4" s="106"/>
      <c r="QEG4" s="106"/>
      <c r="QEH4" s="106"/>
      <c r="QEI4" s="106"/>
      <c r="QEJ4" s="106"/>
      <c r="QEK4" s="106"/>
      <c r="QEL4" s="106"/>
      <c r="QEM4" s="106"/>
      <c r="QEN4" s="106"/>
      <c r="QEO4" s="106"/>
      <c r="QEP4" s="106"/>
      <c r="QEQ4" s="106"/>
      <c r="QER4" s="106"/>
      <c r="QES4" s="106"/>
      <c r="QET4" s="106"/>
      <c r="QEU4" s="106"/>
      <c r="QEV4" s="106"/>
      <c r="QEW4" s="106"/>
      <c r="QEX4" s="106"/>
      <c r="QEY4" s="106"/>
      <c r="QEZ4" s="106"/>
      <c r="QFA4" s="106"/>
      <c r="QFB4" s="106"/>
      <c r="QFC4" s="106"/>
      <c r="QFD4" s="106"/>
      <c r="QFE4" s="106"/>
      <c r="QFF4" s="106"/>
      <c r="QFG4" s="106"/>
      <c r="QFH4" s="106"/>
      <c r="QFI4" s="106"/>
      <c r="QFJ4" s="106"/>
      <c r="QFK4" s="106"/>
      <c r="QFL4" s="106"/>
      <c r="QFM4" s="106"/>
      <c r="QFN4" s="106"/>
      <c r="QFO4" s="106"/>
      <c r="QFP4" s="106"/>
      <c r="QFQ4" s="106"/>
      <c r="QFR4" s="106"/>
      <c r="QFS4" s="106"/>
      <c r="QFT4" s="106"/>
      <c r="QFU4" s="106"/>
      <c r="QFV4" s="106"/>
      <c r="QFW4" s="106"/>
      <c r="QFX4" s="106"/>
      <c r="QFY4" s="106"/>
      <c r="QFZ4" s="106"/>
      <c r="QGA4" s="106"/>
      <c r="QGB4" s="106"/>
      <c r="QGC4" s="106"/>
      <c r="QGD4" s="106"/>
      <c r="QGE4" s="106"/>
      <c r="QGF4" s="106"/>
      <c r="QGG4" s="106"/>
      <c r="QGH4" s="106"/>
      <c r="QGI4" s="106"/>
      <c r="QGJ4" s="106"/>
      <c r="QGK4" s="106"/>
      <c r="QGL4" s="106"/>
      <c r="QGM4" s="106"/>
      <c r="QGN4" s="106"/>
      <c r="QGO4" s="106"/>
      <c r="QGP4" s="106"/>
      <c r="QGQ4" s="106"/>
      <c r="QGR4" s="106"/>
      <c r="QGS4" s="106"/>
      <c r="QGT4" s="106"/>
      <c r="QGU4" s="106"/>
      <c r="QGV4" s="106"/>
      <c r="QGW4" s="106"/>
      <c r="QGX4" s="106"/>
      <c r="QGY4" s="106"/>
      <c r="QGZ4" s="106"/>
      <c r="QHA4" s="106"/>
      <c r="QHB4" s="106"/>
      <c r="QHC4" s="106"/>
      <c r="QHD4" s="106"/>
      <c r="QHE4" s="106"/>
      <c r="QHF4" s="106"/>
      <c r="QHG4" s="106"/>
      <c r="QHH4" s="106"/>
      <c r="QHI4" s="106"/>
      <c r="QHJ4" s="106"/>
      <c r="QHK4" s="106"/>
      <c r="QHL4" s="106"/>
      <c r="QHM4" s="106"/>
      <c r="QHN4" s="106"/>
      <c r="QHO4" s="106"/>
      <c r="QHP4" s="106"/>
      <c r="QHQ4" s="106"/>
      <c r="QHR4" s="106"/>
      <c r="QHS4" s="106"/>
      <c r="QHT4" s="106"/>
      <c r="QHU4" s="106"/>
      <c r="QHV4" s="106"/>
      <c r="QHW4" s="106"/>
      <c r="QHX4" s="106"/>
      <c r="QHY4" s="106"/>
      <c r="QHZ4" s="106"/>
      <c r="QIA4" s="106"/>
      <c r="QIB4" s="106"/>
      <c r="QIC4" s="106"/>
      <c r="QID4" s="106"/>
      <c r="QIE4" s="106"/>
      <c r="QIF4" s="106"/>
      <c r="QIG4" s="106"/>
      <c r="QIH4" s="106"/>
      <c r="QII4" s="106"/>
      <c r="QIJ4" s="106"/>
      <c r="QIK4" s="106"/>
      <c r="QIL4" s="106"/>
      <c r="QIM4" s="106"/>
      <c r="QIN4" s="106"/>
      <c r="QIO4" s="106"/>
      <c r="QIP4" s="106"/>
      <c r="QIQ4" s="106"/>
      <c r="QIR4" s="106"/>
      <c r="QIS4" s="106"/>
      <c r="QIT4" s="106"/>
      <c r="QIU4" s="106"/>
      <c r="QIV4" s="106"/>
      <c r="QIW4" s="106"/>
      <c r="QIX4" s="106"/>
      <c r="QIY4" s="106"/>
      <c r="QIZ4" s="106"/>
      <c r="QJA4" s="106"/>
      <c r="QJB4" s="106"/>
      <c r="QJC4" s="106"/>
      <c r="QJD4" s="106"/>
      <c r="QJE4" s="106"/>
      <c r="QJF4" s="106"/>
      <c r="QJG4" s="106"/>
      <c r="QJH4" s="106"/>
      <c r="QJI4" s="106"/>
      <c r="QJJ4" s="106"/>
      <c r="QJK4" s="106"/>
      <c r="QJL4" s="106"/>
      <c r="QJM4" s="106"/>
      <c r="QJN4" s="106"/>
      <c r="QJO4" s="106"/>
      <c r="QJP4" s="106"/>
      <c r="QJQ4" s="106"/>
      <c r="QJR4" s="106"/>
      <c r="QJS4" s="106"/>
      <c r="QJT4" s="106"/>
      <c r="QJU4" s="106"/>
      <c r="QJV4" s="106"/>
      <c r="QJW4" s="106"/>
      <c r="QJX4" s="106"/>
      <c r="QJY4" s="106"/>
      <c r="QJZ4" s="106"/>
      <c r="QKA4" s="106"/>
      <c r="QKB4" s="106"/>
      <c r="QKC4" s="106"/>
      <c r="QKD4" s="106"/>
      <c r="QKE4" s="106"/>
      <c r="QKF4" s="106"/>
      <c r="QKG4" s="106"/>
      <c r="QKH4" s="106"/>
      <c r="QKI4" s="106"/>
      <c r="QKJ4" s="106"/>
      <c r="QKK4" s="106"/>
      <c r="QKL4" s="106"/>
      <c r="QKM4" s="106"/>
      <c r="QKN4" s="106"/>
      <c r="QKO4" s="106"/>
      <c r="QKP4" s="106"/>
      <c r="QKQ4" s="106"/>
      <c r="QKR4" s="106"/>
      <c r="QKS4" s="106"/>
      <c r="QKT4" s="106"/>
      <c r="QKU4" s="106"/>
      <c r="QKV4" s="106"/>
      <c r="QKW4" s="106"/>
      <c r="QKX4" s="106"/>
      <c r="QKY4" s="106"/>
      <c r="QKZ4" s="106"/>
      <c r="QLA4" s="106"/>
      <c r="QLB4" s="106"/>
      <c r="QLC4" s="106"/>
      <c r="QLD4" s="106"/>
      <c r="QLE4" s="106"/>
      <c r="QLF4" s="106"/>
      <c r="QLG4" s="106"/>
      <c r="QLH4" s="106"/>
      <c r="QLI4" s="106"/>
      <c r="QLJ4" s="106"/>
      <c r="QLK4" s="106"/>
      <c r="QLL4" s="106"/>
      <c r="QLM4" s="106"/>
      <c r="QLN4" s="106"/>
      <c r="QLO4" s="106"/>
      <c r="QLP4" s="106"/>
      <c r="QLQ4" s="106"/>
      <c r="QLR4" s="106"/>
      <c r="QLS4" s="106"/>
      <c r="QLT4" s="106"/>
      <c r="QLU4" s="106"/>
      <c r="QLV4" s="106"/>
      <c r="QLW4" s="106"/>
      <c r="QLX4" s="106"/>
      <c r="QLY4" s="106"/>
      <c r="QLZ4" s="106"/>
      <c r="QMA4" s="106"/>
      <c r="QMB4" s="106"/>
      <c r="QMC4" s="106"/>
      <c r="QMD4" s="106"/>
      <c r="QME4" s="106"/>
      <c r="QMF4" s="106"/>
      <c r="QMG4" s="106"/>
      <c r="QMH4" s="106"/>
      <c r="QMI4" s="106"/>
      <c r="QMJ4" s="106"/>
      <c r="QMK4" s="106"/>
      <c r="QML4" s="106"/>
      <c r="QMM4" s="106"/>
      <c r="QMN4" s="106"/>
      <c r="QMO4" s="106"/>
      <c r="QMP4" s="106"/>
      <c r="QMQ4" s="106"/>
      <c r="QMR4" s="106"/>
      <c r="QMS4" s="106"/>
      <c r="QMT4" s="106"/>
      <c r="QMU4" s="106"/>
      <c r="QMV4" s="106"/>
      <c r="QMW4" s="106"/>
      <c r="QMX4" s="106"/>
      <c r="QMY4" s="106"/>
      <c r="QMZ4" s="106"/>
      <c r="QNA4" s="106"/>
      <c r="QNB4" s="106"/>
      <c r="QNC4" s="106"/>
      <c r="QND4" s="106"/>
      <c r="QNE4" s="106"/>
      <c r="QNF4" s="106"/>
      <c r="QNG4" s="106"/>
      <c r="QNH4" s="106"/>
      <c r="QNI4" s="106"/>
      <c r="QNJ4" s="106"/>
      <c r="QNK4" s="106"/>
      <c r="QNL4" s="106"/>
      <c r="QNM4" s="106"/>
      <c r="QNN4" s="106"/>
      <c r="QNO4" s="106"/>
      <c r="QNP4" s="106"/>
      <c r="QNQ4" s="106"/>
      <c r="QNR4" s="106"/>
      <c r="QNS4" s="106"/>
      <c r="QNT4" s="106"/>
      <c r="QNU4" s="106"/>
      <c r="QNV4" s="106"/>
      <c r="QNW4" s="106"/>
      <c r="QNX4" s="106"/>
      <c r="QNY4" s="106"/>
      <c r="QNZ4" s="106"/>
      <c r="QOA4" s="106"/>
      <c r="QOB4" s="106"/>
      <c r="QOC4" s="106"/>
      <c r="QOD4" s="106"/>
      <c r="QOE4" s="106"/>
      <c r="QOF4" s="106"/>
      <c r="QOG4" s="106"/>
      <c r="QOH4" s="106"/>
      <c r="QOI4" s="106"/>
      <c r="QOJ4" s="106"/>
      <c r="QOK4" s="106"/>
      <c r="QOL4" s="106"/>
      <c r="QOM4" s="106"/>
      <c r="QON4" s="106"/>
      <c r="QOO4" s="106"/>
      <c r="QOP4" s="106"/>
      <c r="QOQ4" s="106"/>
      <c r="QOR4" s="106"/>
      <c r="QOS4" s="106"/>
      <c r="QOT4" s="106"/>
      <c r="QOU4" s="106"/>
      <c r="QOV4" s="106"/>
      <c r="QOW4" s="106"/>
      <c r="QOX4" s="106"/>
      <c r="QOY4" s="106"/>
      <c r="QOZ4" s="106"/>
      <c r="QPA4" s="106"/>
      <c r="QPB4" s="106"/>
      <c r="QPC4" s="106"/>
      <c r="QPD4" s="106"/>
      <c r="QPE4" s="106"/>
      <c r="QPF4" s="106"/>
      <c r="QPG4" s="106"/>
      <c r="QPH4" s="106"/>
      <c r="QPI4" s="106"/>
      <c r="QPJ4" s="106"/>
      <c r="QPK4" s="106"/>
      <c r="QPL4" s="106"/>
      <c r="QPM4" s="106"/>
      <c r="QPN4" s="106"/>
      <c r="QPO4" s="106"/>
      <c r="QPP4" s="106"/>
      <c r="QPQ4" s="106"/>
      <c r="QPR4" s="106"/>
      <c r="QPS4" s="106"/>
      <c r="QPT4" s="106"/>
      <c r="QPU4" s="106"/>
      <c r="QPV4" s="106"/>
      <c r="QPW4" s="106"/>
      <c r="QPX4" s="106"/>
      <c r="QPY4" s="106"/>
      <c r="QPZ4" s="106"/>
      <c r="QQA4" s="106"/>
      <c r="QQB4" s="106"/>
      <c r="QQC4" s="106"/>
      <c r="QQD4" s="106"/>
      <c r="QQE4" s="106"/>
      <c r="QQF4" s="106"/>
      <c r="QQG4" s="106"/>
      <c r="QQH4" s="106"/>
      <c r="QQI4" s="106"/>
      <c r="QQJ4" s="106"/>
      <c r="QQK4" s="106"/>
      <c r="QQL4" s="106"/>
      <c r="QQM4" s="106"/>
      <c r="QQN4" s="106"/>
      <c r="QQO4" s="106"/>
      <c r="QQP4" s="106"/>
      <c r="QQQ4" s="106"/>
      <c r="QQR4" s="106"/>
      <c r="QQS4" s="106"/>
      <c r="QQT4" s="106"/>
      <c r="QQU4" s="106"/>
      <c r="QQV4" s="106"/>
      <c r="QQW4" s="106"/>
      <c r="QQX4" s="106"/>
      <c r="QQY4" s="106"/>
      <c r="QQZ4" s="106"/>
      <c r="QRA4" s="106"/>
      <c r="QRB4" s="106"/>
      <c r="QRC4" s="106"/>
      <c r="QRD4" s="106"/>
      <c r="QRE4" s="106"/>
      <c r="QRF4" s="106"/>
      <c r="QRG4" s="106"/>
      <c r="QRH4" s="106"/>
      <c r="QRI4" s="106"/>
      <c r="QRJ4" s="106"/>
      <c r="QRK4" s="106"/>
      <c r="QRL4" s="106"/>
      <c r="QRM4" s="106"/>
      <c r="QRN4" s="106"/>
      <c r="QRO4" s="106"/>
      <c r="QRP4" s="106"/>
      <c r="QRQ4" s="106"/>
      <c r="QRR4" s="106"/>
      <c r="QRS4" s="106"/>
      <c r="QRT4" s="106"/>
      <c r="QRU4" s="106"/>
      <c r="QRV4" s="106"/>
      <c r="QRW4" s="106"/>
      <c r="QRX4" s="106"/>
      <c r="QRY4" s="106"/>
      <c r="QRZ4" s="106"/>
      <c r="QSA4" s="106"/>
      <c r="QSB4" s="106"/>
      <c r="QSC4" s="106"/>
      <c r="QSD4" s="106"/>
      <c r="QSE4" s="106"/>
      <c r="QSF4" s="106"/>
      <c r="QSG4" s="106"/>
      <c r="QSH4" s="106"/>
      <c r="QSI4" s="106"/>
      <c r="QSJ4" s="106"/>
      <c r="QSK4" s="106"/>
      <c r="QSL4" s="106"/>
      <c r="QSM4" s="106"/>
      <c r="QSN4" s="106"/>
      <c r="QSO4" s="106"/>
      <c r="QSP4" s="106"/>
      <c r="QSQ4" s="106"/>
      <c r="QSR4" s="106"/>
      <c r="QSS4" s="106"/>
      <c r="QST4" s="106"/>
      <c r="QSU4" s="106"/>
      <c r="QSV4" s="106"/>
      <c r="QSW4" s="106"/>
      <c r="QSX4" s="106"/>
      <c r="QSY4" s="106"/>
      <c r="QSZ4" s="106"/>
      <c r="QTA4" s="106"/>
      <c r="QTB4" s="106"/>
      <c r="QTC4" s="106"/>
      <c r="QTD4" s="106"/>
      <c r="QTE4" s="106"/>
      <c r="QTF4" s="106"/>
      <c r="QTG4" s="106"/>
      <c r="QTH4" s="106"/>
      <c r="QTI4" s="106"/>
      <c r="QTJ4" s="106"/>
      <c r="QTK4" s="106"/>
      <c r="QTL4" s="106"/>
      <c r="QTM4" s="106"/>
      <c r="QTN4" s="106"/>
      <c r="QTO4" s="106"/>
      <c r="QTP4" s="106"/>
      <c r="QTQ4" s="106"/>
      <c r="QTR4" s="106"/>
      <c r="QTS4" s="106"/>
      <c r="QTT4" s="106"/>
      <c r="QTU4" s="106"/>
      <c r="QTV4" s="106"/>
      <c r="QTW4" s="106"/>
      <c r="QTX4" s="106"/>
      <c r="QTY4" s="106"/>
      <c r="QTZ4" s="106"/>
      <c r="QUA4" s="106"/>
      <c r="QUB4" s="106"/>
      <c r="QUC4" s="106"/>
      <c r="QUD4" s="106"/>
      <c r="QUE4" s="106"/>
      <c r="QUF4" s="106"/>
      <c r="QUG4" s="106"/>
      <c r="QUH4" s="106"/>
      <c r="QUI4" s="106"/>
      <c r="QUJ4" s="106"/>
      <c r="QUK4" s="106"/>
      <c r="QUL4" s="106"/>
      <c r="QUM4" s="106"/>
      <c r="QUN4" s="106"/>
      <c r="QUO4" s="106"/>
      <c r="QUP4" s="106"/>
      <c r="QUQ4" s="106"/>
      <c r="QUR4" s="106"/>
      <c r="QUS4" s="106"/>
      <c r="QUT4" s="106"/>
      <c r="QUU4" s="106"/>
      <c r="QUV4" s="106"/>
      <c r="QUW4" s="106"/>
      <c r="QUX4" s="106"/>
      <c r="QUY4" s="106"/>
      <c r="QUZ4" s="106"/>
      <c r="QVA4" s="106"/>
      <c r="QVB4" s="106"/>
      <c r="QVC4" s="106"/>
      <c r="QVD4" s="106"/>
      <c r="QVE4" s="106"/>
      <c r="QVF4" s="106"/>
      <c r="QVG4" s="106"/>
      <c r="QVH4" s="106"/>
      <c r="QVI4" s="106"/>
      <c r="QVJ4" s="106"/>
      <c r="QVK4" s="106"/>
      <c r="QVL4" s="106"/>
      <c r="QVM4" s="106"/>
      <c r="QVN4" s="106"/>
      <c r="QVO4" s="106"/>
      <c r="QVP4" s="106"/>
      <c r="QVQ4" s="106"/>
      <c r="QVR4" s="106"/>
      <c r="QVS4" s="106"/>
      <c r="QVT4" s="106"/>
      <c r="QVU4" s="106"/>
      <c r="QVV4" s="106"/>
      <c r="QVW4" s="106"/>
      <c r="QVX4" s="106"/>
      <c r="QVY4" s="106"/>
      <c r="QVZ4" s="106"/>
      <c r="QWA4" s="106"/>
      <c r="QWB4" s="106"/>
      <c r="QWC4" s="106"/>
      <c r="QWD4" s="106"/>
      <c r="QWE4" s="106"/>
      <c r="QWF4" s="106"/>
      <c r="QWG4" s="106"/>
      <c r="QWH4" s="106"/>
      <c r="QWI4" s="106"/>
      <c r="QWJ4" s="106"/>
      <c r="QWK4" s="106"/>
      <c r="QWL4" s="106"/>
      <c r="QWM4" s="106"/>
      <c r="QWN4" s="106"/>
      <c r="QWO4" s="106"/>
      <c r="QWP4" s="106"/>
      <c r="QWQ4" s="106"/>
      <c r="QWR4" s="106"/>
      <c r="QWS4" s="106"/>
      <c r="QWT4" s="106"/>
      <c r="QWU4" s="106"/>
      <c r="QWV4" s="106"/>
      <c r="QWW4" s="106"/>
      <c r="QWX4" s="106"/>
      <c r="QWY4" s="106"/>
      <c r="QWZ4" s="106"/>
      <c r="QXA4" s="106"/>
      <c r="QXB4" s="106"/>
      <c r="QXC4" s="106"/>
      <c r="QXD4" s="106"/>
      <c r="QXE4" s="106"/>
      <c r="QXF4" s="106"/>
      <c r="QXG4" s="106"/>
      <c r="QXH4" s="106"/>
      <c r="QXI4" s="106"/>
      <c r="QXJ4" s="106"/>
      <c r="QXK4" s="106"/>
      <c r="QXL4" s="106"/>
      <c r="QXM4" s="106"/>
      <c r="QXN4" s="106"/>
      <c r="QXO4" s="106"/>
      <c r="QXP4" s="106"/>
      <c r="QXQ4" s="106"/>
      <c r="QXR4" s="106"/>
      <c r="QXS4" s="106"/>
      <c r="QXT4" s="106"/>
      <c r="QXU4" s="106"/>
      <c r="QXV4" s="106"/>
      <c r="QXW4" s="106"/>
      <c r="QXX4" s="106"/>
      <c r="QXY4" s="106"/>
      <c r="QXZ4" s="106"/>
      <c r="QYA4" s="106"/>
      <c r="QYB4" s="106"/>
      <c r="QYC4" s="106"/>
      <c r="QYD4" s="106"/>
      <c r="QYE4" s="106"/>
      <c r="QYF4" s="106"/>
      <c r="QYG4" s="106"/>
      <c r="QYH4" s="106"/>
      <c r="QYI4" s="106"/>
      <c r="QYJ4" s="106"/>
      <c r="QYK4" s="106"/>
      <c r="QYL4" s="106"/>
      <c r="QYM4" s="106"/>
      <c r="QYN4" s="106"/>
      <c r="QYO4" s="106"/>
      <c r="QYP4" s="106"/>
      <c r="QYQ4" s="106"/>
      <c r="QYR4" s="106"/>
      <c r="QYS4" s="106"/>
      <c r="QYT4" s="106"/>
      <c r="QYU4" s="106"/>
      <c r="QYV4" s="106"/>
      <c r="QYW4" s="106"/>
      <c r="QYX4" s="106"/>
      <c r="QYY4" s="106"/>
      <c r="QYZ4" s="106"/>
      <c r="QZA4" s="106"/>
      <c r="QZB4" s="106"/>
      <c r="QZC4" s="106"/>
      <c r="QZD4" s="106"/>
      <c r="QZE4" s="106"/>
      <c r="QZF4" s="106"/>
      <c r="QZG4" s="106"/>
      <c r="QZH4" s="106"/>
      <c r="QZI4" s="106"/>
      <c r="QZJ4" s="106"/>
      <c r="QZK4" s="106"/>
      <c r="QZL4" s="106"/>
      <c r="QZM4" s="106"/>
      <c r="QZN4" s="106"/>
      <c r="QZO4" s="106"/>
      <c r="QZP4" s="106"/>
      <c r="QZQ4" s="106"/>
      <c r="QZR4" s="106"/>
      <c r="QZS4" s="106"/>
      <c r="QZT4" s="106"/>
      <c r="QZU4" s="106"/>
      <c r="QZV4" s="106"/>
      <c r="QZW4" s="106"/>
      <c r="QZX4" s="106"/>
      <c r="QZY4" s="106"/>
      <c r="QZZ4" s="106"/>
      <c r="RAA4" s="106"/>
      <c r="RAB4" s="106"/>
      <c r="RAC4" s="106"/>
      <c r="RAD4" s="106"/>
      <c r="RAE4" s="106"/>
      <c r="RAF4" s="106"/>
      <c r="RAG4" s="106"/>
      <c r="RAH4" s="106"/>
      <c r="RAI4" s="106"/>
      <c r="RAJ4" s="106"/>
      <c r="RAK4" s="106"/>
      <c r="RAL4" s="106"/>
      <c r="RAM4" s="106"/>
      <c r="RAN4" s="106"/>
      <c r="RAO4" s="106"/>
      <c r="RAP4" s="106"/>
      <c r="RAQ4" s="106"/>
      <c r="RAR4" s="106"/>
      <c r="RAS4" s="106"/>
      <c r="RAT4" s="106"/>
      <c r="RAU4" s="106"/>
      <c r="RAV4" s="106"/>
      <c r="RAW4" s="106"/>
      <c r="RAX4" s="106"/>
      <c r="RAY4" s="106"/>
      <c r="RAZ4" s="106"/>
      <c r="RBA4" s="106"/>
      <c r="RBB4" s="106"/>
      <c r="RBC4" s="106"/>
      <c r="RBD4" s="106"/>
      <c r="RBE4" s="106"/>
      <c r="RBF4" s="106"/>
      <c r="RBG4" s="106"/>
      <c r="RBH4" s="106"/>
      <c r="RBI4" s="106"/>
      <c r="RBJ4" s="106"/>
      <c r="RBK4" s="106"/>
      <c r="RBL4" s="106"/>
      <c r="RBM4" s="106"/>
      <c r="RBN4" s="106"/>
      <c r="RBO4" s="106"/>
      <c r="RBP4" s="106"/>
      <c r="RBQ4" s="106"/>
      <c r="RBR4" s="106"/>
      <c r="RBS4" s="106"/>
      <c r="RBT4" s="106"/>
      <c r="RBU4" s="106"/>
      <c r="RBV4" s="106"/>
      <c r="RBW4" s="106"/>
      <c r="RBX4" s="106"/>
      <c r="RBY4" s="106"/>
      <c r="RBZ4" s="106"/>
      <c r="RCA4" s="106"/>
      <c r="RCB4" s="106"/>
      <c r="RCC4" s="106"/>
      <c r="RCD4" s="106"/>
      <c r="RCE4" s="106"/>
      <c r="RCF4" s="106"/>
      <c r="RCG4" s="106"/>
      <c r="RCH4" s="106"/>
      <c r="RCI4" s="106"/>
      <c r="RCJ4" s="106"/>
      <c r="RCK4" s="106"/>
      <c r="RCL4" s="106"/>
      <c r="RCM4" s="106"/>
      <c r="RCN4" s="106"/>
      <c r="RCO4" s="106"/>
      <c r="RCP4" s="106"/>
      <c r="RCQ4" s="106"/>
      <c r="RCR4" s="106"/>
      <c r="RCS4" s="106"/>
      <c r="RCT4" s="106"/>
      <c r="RCU4" s="106"/>
      <c r="RCV4" s="106"/>
      <c r="RCW4" s="106"/>
      <c r="RCX4" s="106"/>
      <c r="RCY4" s="106"/>
      <c r="RCZ4" s="106"/>
      <c r="RDA4" s="106"/>
      <c r="RDB4" s="106"/>
      <c r="RDC4" s="106"/>
      <c r="RDD4" s="106"/>
      <c r="RDE4" s="106"/>
      <c r="RDF4" s="106"/>
      <c r="RDG4" s="106"/>
      <c r="RDH4" s="106"/>
      <c r="RDI4" s="106"/>
      <c r="RDJ4" s="106"/>
      <c r="RDK4" s="106"/>
      <c r="RDL4" s="106"/>
      <c r="RDM4" s="106"/>
      <c r="RDN4" s="106"/>
      <c r="RDO4" s="106"/>
      <c r="RDP4" s="106"/>
      <c r="RDQ4" s="106"/>
      <c r="RDR4" s="106"/>
      <c r="RDS4" s="106"/>
      <c r="RDT4" s="106"/>
      <c r="RDU4" s="106"/>
      <c r="RDV4" s="106"/>
      <c r="RDW4" s="106"/>
      <c r="RDX4" s="106"/>
      <c r="RDY4" s="106"/>
      <c r="RDZ4" s="106"/>
      <c r="REA4" s="106"/>
      <c r="REB4" s="106"/>
      <c r="REC4" s="106"/>
      <c r="RED4" s="106"/>
      <c r="REE4" s="106"/>
      <c r="REF4" s="106"/>
      <c r="REG4" s="106"/>
      <c r="REH4" s="106"/>
      <c r="REI4" s="106"/>
      <c r="REJ4" s="106"/>
      <c r="REK4" s="106"/>
      <c r="REL4" s="106"/>
      <c r="REM4" s="106"/>
      <c r="REN4" s="106"/>
      <c r="REO4" s="106"/>
      <c r="REP4" s="106"/>
      <c r="REQ4" s="106"/>
      <c r="RER4" s="106"/>
      <c r="RES4" s="106"/>
      <c r="RET4" s="106"/>
      <c r="REU4" s="106"/>
      <c r="REV4" s="106"/>
      <c r="REW4" s="106"/>
      <c r="REX4" s="106"/>
      <c r="REY4" s="106"/>
      <c r="REZ4" s="106"/>
      <c r="RFA4" s="106"/>
      <c r="RFB4" s="106"/>
      <c r="RFC4" s="106"/>
      <c r="RFD4" s="106"/>
      <c r="RFE4" s="106"/>
      <c r="RFF4" s="106"/>
      <c r="RFG4" s="106"/>
      <c r="RFH4" s="106"/>
      <c r="RFI4" s="106"/>
      <c r="RFJ4" s="106"/>
      <c r="RFK4" s="106"/>
      <c r="RFL4" s="106"/>
      <c r="RFM4" s="106"/>
      <c r="RFN4" s="106"/>
      <c r="RFO4" s="106"/>
      <c r="RFP4" s="106"/>
      <c r="RFQ4" s="106"/>
      <c r="RFR4" s="106"/>
      <c r="RFS4" s="106"/>
      <c r="RFT4" s="106"/>
      <c r="RFU4" s="106"/>
      <c r="RFV4" s="106"/>
      <c r="RFW4" s="106"/>
      <c r="RFX4" s="106"/>
      <c r="RFY4" s="106"/>
      <c r="RFZ4" s="106"/>
      <c r="RGA4" s="106"/>
      <c r="RGB4" s="106"/>
      <c r="RGC4" s="106"/>
      <c r="RGD4" s="106"/>
      <c r="RGE4" s="106"/>
      <c r="RGF4" s="106"/>
      <c r="RGG4" s="106"/>
      <c r="RGH4" s="106"/>
      <c r="RGI4" s="106"/>
      <c r="RGJ4" s="106"/>
      <c r="RGK4" s="106"/>
      <c r="RGL4" s="106"/>
      <c r="RGM4" s="106"/>
      <c r="RGN4" s="106"/>
      <c r="RGO4" s="106"/>
      <c r="RGP4" s="106"/>
      <c r="RGQ4" s="106"/>
      <c r="RGR4" s="106"/>
      <c r="RGS4" s="106"/>
      <c r="RGT4" s="106"/>
      <c r="RGU4" s="106"/>
      <c r="RGV4" s="106"/>
      <c r="RGW4" s="106"/>
      <c r="RGX4" s="106"/>
      <c r="RGY4" s="106"/>
      <c r="RGZ4" s="106"/>
      <c r="RHA4" s="106"/>
      <c r="RHB4" s="106"/>
      <c r="RHC4" s="106"/>
      <c r="RHD4" s="106"/>
      <c r="RHE4" s="106"/>
      <c r="RHF4" s="106"/>
      <c r="RHG4" s="106"/>
      <c r="RHH4" s="106"/>
      <c r="RHI4" s="106"/>
      <c r="RHJ4" s="106"/>
      <c r="RHK4" s="106"/>
      <c r="RHL4" s="106"/>
      <c r="RHM4" s="106"/>
      <c r="RHN4" s="106"/>
      <c r="RHO4" s="106"/>
      <c r="RHP4" s="106"/>
      <c r="RHQ4" s="106"/>
      <c r="RHR4" s="106"/>
      <c r="RHS4" s="106"/>
      <c r="RHT4" s="106"/>
      <c r="RHU4" s="106"/>
      <c r="RHV4" s="106"/>
      <c r="RHW4" s="106"/>
      <c r="RHX4" s="106"/>
      <c r="RHY4" s="106"/>
      <c r="RHZ4" s="106"/>
      <c r="RIA4" s="106"/>
      <c r="RIB4" s="106"/>
      <c r="RIC4" s="106"/>
      <c r="RID4" s="106"/>
      <c r="RIE4" s="106"/>
      <c r="RIF4" s="106"/>
      <c r="RIG4" s="106"/>
      <c r="RIH4" s="106"/>
      <c r="RII4" s="106"/>
      <c r="RIJ4" s="106"/>
      <c r="RIK4" s="106"/>
      <c r="RIL4" s="106"/>
      <c r="RIM4" s="106"/>
      <c r="RIN4" s="106"/>
      <c r="RIO4" s="106"/>
      <c r="RIP4" s="106"/>
      <c r="RIQ4" s="106"/>
      <c r="RIR4" s="106"/>
      <c r="RIS4" s="106"/>
      <c r="RIT4" s="106"/>
      <c r="RIU4" s="106"/>
      <c r="RIV4" s="106"/>
      <c r="RIW4" s="106"/>
      <c r="RIX4" s="106"/>
      <c r="RIY4" s="106"/>
      <c r="RIZ4" s="106"/>
      <c r="RJA4" s="106"/>
      <c r="RJB4" s="106"/>
      <c r="RJC4" s="106"/>
      <c r="RJD4" s="106"/>
      <c r="RJE4" s="106"/>
      <c r="RJF4" s="106"/>
      <c r="RJG4" s="106"/>
      <c r="RJH4" s="106"/>
      <c r="RJI4" s="106"/>
      <c r="RJJ4" s="106"/>
      <c r="RJK4" s="106"/>
      <c r="RJL4" s="106"/>
      <c r="RJM4" s="106"/>
      <c r="RJN4" s="106"/>
      <c r="RJO4" s="106"/>
      <c r="RJP4" s="106"/>
      <c r="RJQ4" s="106"/>
      <c r="RJR4" s="106"/>
      <c r="RJS4" s="106"/>
      <c r="RJT4" s="106"/>
      <c r="RJU4" s="106"/>
      <c r="RJV4" s="106"/>
      <c r="RJW4" s="106"/>
      <c r="RJX4" s="106"/>
      <c r="RJY4" s="106"/>
      <c r="RJZ4" s="106"/>
      <c r="RKA4" s="106"/>
      <c r="RKB4" s="106"/>
      <c r="RKC4" s="106"/>
      <c r="RKD4" s="106"/>
      <c r="RKE4" s="106"/>
      <c r="RKF4" s="106"/>
      <c r="RKG4" s="106"/>
      <c r="RKH4" s="106"/>
      <c r="RKI4" s="106"/>
      <c r="RKJ4" s="106"/>
      <c r="RKK4" s="106"/>
      <c r="RKL4" s="106"/>
      <c r="RKM4" s="106"/>
      <c r="RKN4" s="106"/>
      <c r="RKO4" s="106"/>
      <c r="RKP4" s="106"/>
      <c r="RKQ4" s="106"/>
      <c r="RKR4" s="106"/>
      <c r="RKS4" s="106"/>
      <c r="RKT4" s="106"/>
      <c r="RKU4" s="106"/>
      <c r="RKV4" s="106"/>
      <c r="RKW4" s="106"/>
      <c r="RKX4" s="106"/>
      <c r="RKY4" s="106"/>
      <c r="RKZ4" s="106"/>
      <c r="RLA4" s="106"/>
      <c r="RLB4" s="106"/>
      <c r="RLC4" s="106"/>
      <c r="RLD4" s="106"/>
      <c r="RLE4" s="106"/>
      <c r="RLF4" s="106"/>
      <c r="RLG4" s="106"/>
      <c r="RLH4" s="106"/>
      <c r="RLI4" s="106"/>
      <c r="RLJ4" s="106"/>
      <c r="RLK4" s="106"/>
      <c r="RLL4" s="106"/>
      <c r="RLM4" s="106"/>
      <c r="RLN4" s="106"/>
      <c r="RLO4" s="106"/>
      <c r="RLP4" s="106"/>
      <c r="RLQ4" s="106"/>
      <c r="RLR4" s="106"/>
      <c r="RLS4" s="106"/>
      <c r="RLT4" s="106"/>
      <c r="RLU4" s="106"/>
      <c r="RLV4" s="106"/>
      <c r="RLW4" s="106"/>
      <c r="RLX4" s="106"/>
      <c r="RLY4" s="106"/>
      <c r="RLZ4" s="106"/>
      <c r="RMA4" s="106"/>
      <c r="RMB4" s="106"/>
      <c r="RMC4" s="106"/>
      <c r="RMD4" s="106"/>
      <c r="RME4" s="106"/>
      <c r="RMF4" s="106"/>
      <c r="RMG4" s="106"/>
      <c r="RMH4" s="106"/>
      <c r="RMI4" s="106"/>
      <c r="RMJ4" s="106"/>
      <c r="RMK4" s="106"/>
      <c r="RML4" s="106"/>
      <c r="RMM4" s="106"/>
      <c r="RMN4" s="106"/>
      <c r="RMO4" s="106"/>
      <c r="RMP4" s="106"/>
      <c r="RMQ4" s="106"/>
      <c r="RMR4" s="106"/>
      <c r="RMS4" s="106"/>
      <c r="RMT4" s="106"/>
      <c r="RMU4" s="106"/>
      <c r="RMV4" s="106"/>
      <c r="RMW4" s="106"/>
      <c r="RMX4" s="106"/>
      <c r="RMY4" s="106"/>
      <c r="RMZ4" s="106"/>
      <c r="RNA4" s="106"/>
      <c r="RNB4" s="106"/>
      <c r="RNC4" s="106"/>
      <c r="RND4" s="106"/>
      <c r="RNE4" s="106"/>
      <c r="RNF4" s="106"/>
      <c r="RNG4" s="106"/>
      <c r="RNH4" s="106"/>
      <c r="RNI4" s="106"/>
      <c r="RNJ4" s="106"/>
      <c r="RNK4" s="106"/>
      <c r="RNL4" s="106"/>
      <c r="RNM4" s="106"/>
      <c r="RNN4" s="106"/>
      <c r="RNO4" s="106"/>
      <c r="RNP4" s="106"/>
      <c r="RNQ4" s="106"/>
      <c r="RNR4" s="106"/>
      <c r="RNS4" s="106"/>
      <c r="RNT4" s="106"/>
      <c r="RNU4" s="106"/>
      <c r="RNV4" s="106"/>
      <c r="RNW4" s="106"/>
      <c r="RNX4" s="106"/>
      <c r="RNY4" s="106"/>
      <c r="RNZ4" s="106"/>
      <c r="ROA4" s="106"/>
      <c r="ROB4" s="106"/>
      <c r="ROC4" s="106"/>
      <c r="ROD4" s="106"/>
      <c r="ROE4" s="106"/>
      <c r="ROF4" s="106"/>
      <c r="ROG4" s="106"/>
      <c r="ROH4" s="106"/>
      <c r="ROI4" s="106"/>
      <c r="ROJ4" s="106"/>
      <c r="ROK4" s="106"/>
      <c r="ROL4" s="106"/>
      <c r="ROM4" s="106"/>
      <c r="RON4" s="106"/>
      <c r="ROO4" s="106"/>
      <c r="ROP4" s="106"/>
      <c r="ROQ4" s="106"/>
      <c r="ROR4" s="106"/>
      <c r="ROS4" s="106"/>
      <c r="ROT4" s="106"/>
      <c r="ROU4" s="106"/>
      <c r="ROV4" s="106"/>
      <c r="ROW4" s="106"/>
      <c r="ROX4" s="106"/>
      <c r="ROY4" s="106"/>
      <c r="ROZ4" s="106"/>
      <c r="RPA4" s="106"/>
      <c r="RPB4" s="106"/>
      <c r="RPC4" s="106"/>
      <c r="RPD4" s="106"/>
      <c r="RPE4" s="106"/>
      <c r="RPF4" s="106"/>
      <c r="RPG4" s="106"/>
      <c r="RPH4" s="106"/>
      <c r="RPI4" s="106"/>
      <c r="RPJ4" s="106"/>
      <c r="RPK4" s="106"/>
      <c r="RPL4" s="106"/>
      <c r="RPM4" s="106"/>
      <c r="RPN4" s="106"/>
      <c r="RPO4" s="106"/>
      <c r="RPP4" s="106"/>
      <c r="RPQ4" s="106"/>
      <c r="RPR4" s="106"/>
      <c r="RPS4" s="106"/>
      <c r="RPT4" s="106"/>
      <c r="RPU4" s="106"/>
      <c r="RPV4" s="106"/>
      <c r="RPW4" s="106"/>
      <c r="RPX4" s="106"/>
      <c r="RPY4" s="106"/>
      <c r="RPZ4" s="106"/>
      <c r="RQA4" s="106"/>
      <c r="RQB4" s="106"/>
      <c r="RQC4" s="106"/>
      <c r="RQD4" s="106"/>
      <c r="RQE4" s="106"/>
      <c r="RQF4" s="106"/>
      <c r="RQG4" s="106"/>
      <c r="RQH4" s="106"/>
      <c r="RQI4" s="106"/>
      <c r="RQJ4" s="106"/>
      <c r="RQK4" s="106"/>
      <c r="RQL4" s="106"/>
      <c r="RQM4" s="106"/>
      <c r="RQN4" s="106"/>
      <c r="RQO4" s="106"/>
      <c r="RQP4" s="106"/>
      <c r="RQQ4" s="106"/>
      <c r="RQR4" s="106"/>
      <c r="RQS4" s="106"/>
      <c r="RQT4" s="106"/>
      <c r="RQU4" s="106"/>
      <c r="RQV4" s="106"/>
      <c r="RQW4" s="106"/>
      <c r="RQX4" s="106"/>
      <c r="RQY4" s="106"/>
      <c r="RQZ4" s="106"/>
      <c r="RRA4" s="106"/>
      <c r="RRB4" s="106"/>
      <c r="RRC4" s="106"/>
      <c r="RRD4" s="106"/>
      <c r="RRE4" s="106"/>
      <c r="RRF4" s="106"/>
      <c r="RRG4" s="106"/>
      <c r="RRH4" s="106"/>
      <c r="RRI4" s="106"/>
      <c r="RRJ4" s="106"/>
      <c r="RRK4" s="106"/>
      <c r="RRL4" s="106"/>
      <c r="RRM4" s="106"/>
      <c r="RRN4" s="106"/>
      <c r="RRO4" s="106"/>
      <c r="RRP4" s="106"/>
      <c r="RRQ4" s="106"/>
      <c r="RRR4" s="106"/>
      <c r="RRS4" s="106"/>
      <c r="RRT4" s="106"/>
      <c r="RRU4" s="106"/>
      <c r="RRV4" s="106"/>
      <c r="RRW4" s="106"/>
      <c r="RRX4" s="106"/>
      <c r="RRY4" s="106"/>
      <c r="RRZ4" s="106"/>
      <c r="RSA4" s="106"/>
      <c r="RSB4" s="106"/>
      <c r="RSC4" s="106"/>
      <c r="RSD4" s="106"/>
      <c r="RSE4" s="106"/>
      <c r="RSF4" s="106"/>
      <c r="RSG4" s="106"/>
      <c r="RSH4" s="106"/>
      <c r="RSI4" s="106"/>
      <c r="RSJ4" s="106"/>
      <c r="RSK4" s="106"/>
      <c r="RSL4" s="106"/>
      <c r="RSM4" s="106"/>
      <c r="RSN4" s="106"/>
      <c r="RSO4" s="106"/>
      <c r="RSP4" s="106"/>
      <c r="RSQ4" s="106"/>
      <c r="RSR4" s="106"/>
      <c r="RSS4" s="106"/>
      <c r="RST4" s="106"/>
      <c r="RSU4" s="106"/>
      <c r="RSV4" s="106"/>
      <c r="RSW4" s="106"/>
      <c r="RSX4" s="106"/>
      <c r="RSY4" s="106"/>
      <c r="RSZ4" s="106"/>
      <c r="RTA4" s="106"/>
      <c r="RTB4" s="106"/>
      <c r="RTC4" s="106"/>
      <c r="RTD4" s="106"/>
      <c r="RTE4" s="106"/>
      <c r="RTF4" s="106"/>
      <c r="RTG4" s="106"/>
      <c r="RTH4" s="106"/>
      <c r="RTI4" s="106"/>
      <c r="RTJ4" s="106"/>
      <c r="RTK4" s="106"/>
      <c r="RTL4" s="106"/>
      <c r="RTM4" s="106"/>
      <c r="RTN4" s="106"/>
      <c r="RTO4" s="106"/>
      <c r="RTP4" s="106"/>
      <c r="RTQ4" s="106"/>
      <c r="RTR4" s="106"/>
      <c r="RTS4" s="106"/>
      <c r="RTT4" s="106"/>
      <c r="RTU4" s="106"/>
      <c r="RTV4" s="106"/>
      <c r="RTW4" s="106"/>
      <c r="RTX4" s="106"/>
      <c r="RTY4" s="106"/>
      <c r="RTZ4" s="106"/>
      <c r="RUA4" s="106"/>
      <c r="RUB4" s="106"/>
      <c r="RUC4" s="106"/>
      <c r="RUD4" s="106"/>
      <c r="RUE4" s="106"/>
      <c r="RUF4" s="106"/>
      <c r="RUG4" s="106"/>
      <c r="RUH4" s="106"/>
      <c r="RUI4" s="106"/>
      <c r="RUJ4" s="106"/>
      <c r="RUK4" s="106"/>
      <c r="RUL4" s="106"/>
      <c r="RUM4" s="106"/>
      <c r="RUN4" s="106"/>
      <c r="RUO4" s="106"/>
      <c r="RUP4" s="106"/>
      <c r="RUQ4" s="106"/>
      <c r="RUR4" s="106"/>
      <c r="RUS4" s="106"/>
      <c r="RUT4" s="106"/>
      <c r="RUU4" s="106"/>
      <c r="RUV4" s="106"/>
      <c r="RUW4" s="106"/>
      <c r="RUX4" s="106"/>
      <c r="RUY4" s="106"/>
      <c r="RUZ4" s="106"/>
      <c r="RVA4" s="106"/>
      <c r="RVB4" s="106"/>
      <c r="RVC4" s="106"/>
      <c r="RVD4" s="106"/>
      <c r="RVE4" s="106"/>
      <c r="RVF4" s="106"/>
      <c r="RVG4" s="106"/>
      <c r="RVH4" s="106"/>
      <c r="RVI4" s="106"/>
      <c r="RVJ4" s="106"/>
      <c r="RVK4" s="106"/>
      <c r="RVL4" s="106"/>
      <c r="RVM4" s="106"/>
      <c r="RVN4" s="106"/>
      <c r="RVO4" s="106"/>
      <c r="RVP4" s="106"/>
      <c r="RVQ4" s="106"/>
      <c r="RVR4" s="106"/>
      <c r="RVS4" s="106"/>
      <c r="RVT4" s="106"/>
      <c r="RVU4" s="106"/>
      <c r="RVV4" s="106"/>
      <c r="RVW4" s="106"/>
      <c r="RVX4" s="106"/>
      <c r="RVY4" s="106"/>
      <c r="RVZ4" s="106"/>
      <c r="RWA4" s="106"/>
      <c r="RWB4" s="106"/>
      <c r="RWC4" s="106"/>
      <c r="RWD4" s="106"/>
      <c r="RWE4" s="106"/>
      <c r="RWF4" s="106"/>
      <c r="RWG4" s="106"/>
      <c r="RWH4" s="106"/>
      <c r="RWI4" s="106"/>
      <c r="RWJ4" s="106"/>
      <c r="RWK4" s="106"/>
      <c r="RWL4" s="106"/>
      <c r="RWM4" s="106"/>
      <c r="RWN4" s="106"/>
      <c r="RWO4" s="106"/>
      <c r="RWP4" s="106"/>
      <c r="RWQ4" s="106"/>
      <c r="RWR4" s="106"/>
      <c r="RWS4" s="106"/>
      <c r="RWT4" s="106"/>
      <c r="RWU4" s="106"/>
      <c r="RWV4" s="106"/>
      <c r="RWW4" s="106"/>
      <c r="RWX4" s="106"/>
      <c r="RWY4" s="106"/>
      <c r="RWZ4" s="106"/>
      <c r="RXA4" s="106"/>
      <c r="RXB4" s="106"/>
      <c r="RXC4" s="106"/>
      <c r="RXD4" s="106"/>
      <c r="RXE4" s="106"/>
      <c r="RXF4" s="106"/>
      <c r="RXG4" s="106"/>
      <c r="RXH4" s="106"/>
      <c r="RXI4" s="106"/>
      <c r="RXJ4" s="106"/>
      <c r="RXK4" s="106"/>
      <c r="RXL4" s="106"/>
      <c r="RXM4" s="106"/>
      <c r="RXN4" s="106"/>
      <c r="RXO4" s="106"/>
      <c r="RXP4" s="106"/>
      <c r="RXQ4" s="106"/>
      <c r="RXR4" s="106"/>
      <c r="RXS4" s="106"/>
      <c r="RXT4" s="106"/>
      <c r="RXU4" s="106"/>
      <c r="RXV4" s="106"/>
      <c r="RXW4" s="106"/>
      <c r="RXX4" s="106"/>
      <c r="RXY4" s="106"/>
      <c r="RXZ4" s="106"/>
      <c r="RYA4" s="106"/>
      <c r="RYB4" s="106"/>
      <c r="RYC4" s="106"/>
      <c r="RYD4" s="106"/>
      <c r="RYE4" s="106"/>
      <c r="RYF4" s="106"/>
      <c r="RYG4" s="106"/>
      <c r="RYH4" s="106"/>
      <c r="RYI4" s="106"/>
      <c r="RYJ4" s="106"/>
      <c r="RYK4" s="106"/>
      <c r="RYL4" s="106"/>
      <c r="RYM4" s="106"/>
      <c r="RYN4" s="106"/>
      <c r="RYO4" s="106"/>
      <c r="RYP4" s="106"/>
      <c r="RYQ4" s="106"/>
      <c r="RYR4" s="106"/>
      <c r="RYS4" s="106"/>
      <c r="RYT4" s="106"/>
      <c r="RYU4" s="106"/>
      <c r="RYV4" s="106"/>
      <c r="RYW4" s="106"/>
      <c r="RYX4" s="106"/>
      <c r="RYY4" s="106"/>
      <c r="RYZ4" s="106"/>
      <c r="RZA4" s="106"/>
      <c r="RZB4" s="106"/>
      <c r="RZC4" s="106"/>
      <c r="RZD4" s="106"/>
      <c r="RZE4" s="106"/>
      <c r="RZF4" s="106"/>
      <c r="RZG4" s="106"/>
      <c r="RZH4" s="106"/>
      <c r="RZI4" s="106"/>
      <c r="RZJ4" s="106"/>
      <c r="RZK4" s="106"/>
      <c r="RZL4" s="106"/>
      <c r="RZM4" s="106"/>
      <c r="RZN4" s="106"/>
      <c r="RZO4" s="106"/>
      <c r="RZP4" s="106"/>
      <c r="RZQ4" s="106"/>
      <c r="RZR4" s="106"/>
      <c r="RZS4" s="106"/>
      <c r="RZT4" s="106"/>
      <c r="RZU4" s="106"/>
      <c r="RZV4" s="106"/>
      <c r="RZW4" s="106"/>
      <c r="RZX4" s="106"/>
      <c r="RZY4" s="106"/>
      <c r="RZZ4" s="106"/>
      <c r="SAA4" s="106"/>
      <c r="SAB4" s="106"/>
      <c r="SAC4" s="106"/>
      <c r="SAD4" s="106"/>
      <c r="SAE4" s="106"/>
      <c r="SAF4" s="106"/>
      <c r="SAG4" s="106"/>
      <c r="SAH4" s="106"/>
      <c r="SAI4" s="106"/>
      <c r="SAJ4" s="106"/>
      <c r="SAK4" s="106"/>
      <c r="SAL4" s="106"/>
      <c r="SAM4" s="106"/>
      <c r="SAN4" s="106"/>
      <c r="SAO4" s="106"/>
      <c r="SAP4" s="106"/>
      <c r="SAQ4" s="106"/>
      <c r="SAR4" s="106"/>
      <c r="SAS4" s="106"/>
      <c r="SAT4" s="106"/>
      <c r="SAU4" s="106"/>
      <c r="SAV4" s="106"/>
      <c r="SAW4" s="106"/>
      <c r="SAX4" s="106"/>
      <c r="SAY4" s="106"/>
      <c r="SAZ4" s="106"/>
      <c r="SBA4" s="106"/>
      <c r="SBB4" s="106"/>
      <c r="SBC4" s="106"/>
      <c r="SBD4" s="106"/>
      <c r="SBE4" s="106"/>
      <c r="SBF4" s="106"/>
      <c r="SBG4" s="106"/>
      <c r="SBH4" s="106"/>
      <c r="SBI4" s="106"/>
      <c r="SBJ4" s="106"/>
      <c r="SBK4" s="106"/>
      <c r="SBL4" s="106"/>
      <c r="SBM4" s="106"/>
      <c r="SBN4" s="106"/>
      <c r="SBO4" s="106"/>
      <c r="SBP4" s="106"/>
      <c r="SBQ4" s="106"/>
      <c r="SBR4" s="106"/>
      <c r="SBS4" s="106"/>
      <c r="SBT4" s="106"/>
      <c r="SBU4" s="106"/>
      <c r="SBV4" s="106"/>
      <c r="SBW4" s="106"/>
      <c r="SBX4" s="106"/>
      <c r="SBY4" s="106"/>
      <c r="SBZ4" s="106"/>
      <c r="SCA4" s="106"/>
      <c r="SCB4" s="106"/>
      <c r="SCC4" s="106"/>
      <c r="SCD4" s="106"/>
      <c r="SCE4" s="106"/>
      <c r="SCF4" s="106"/>
      <c r="SCG4" s="106"/>
      <c r="SCH4" s="106"/>
      <c r="SCI4" s="106"/>
      <c r="SCJ4" s="106"/>
      <c r="SCK4" s="106"/>
      <c r="SCL4" s="106"/>
      <c r="SCM4" s="106"/>
      <c r="SCN4" s="106"/>
      <c r="SCO4" s="106"/>
      <c r="SCP4" s="106"/>
      <c r="SCQ4" s="106"/>
      <c r="SCR4" s="106"/>
      <c r="SCS4" s="106"/>
      <c r="SCT4" s="106"/>
      <c r="SCU4" s="106"/>
      <c r="SCV4" s="106"/>
      <c r="SCW4" s="106"/>
      <c r="SCX4" s="106"/>
      <c r="SCY4" s="106"/>
      <c r="SCZ4" s="106"/>
      <c r="SDA4" s="106"/>
      <c r="SDB4" s="106"/>
      <c r="SDC4" s="106"/>
      <c r="SDD4" s="106"/>
      <c r="SDE4" s="106"/>
      <c r="SDF4" s="106"/>
      <c r="SDG4" s="106"/>
      <c r="SDH4" s="106"/>
      <c r="SDI4" s="106"/>
      <c r="SDJ4" s="106"/>
      <c r="SDK4" s="106"/>
      <c r="SDL4" s="106"/>
      <c r="SDM4" s="106"/>
      <c r="SDN4" s="106"/>
      <c r="SDO4" s="106"/>
      <c r="SDP4" s="106"/>
      <c r="SDQ4" s="106"/>
      <c r="SDR4" s="106"/>
      <c r="SDS4" s="106"/>
      <c r="SDT4" s="106"/>
      <c r="SDU4" s="106"/>
      <c r="SDV4" s="106"/>
      <c r="SDW4" s="106"/>
      <c r="SDX4" s="106"/>
      <c r="SDY4" s="106"/>
      <c r="SDZ4" s="106"/>
      <c r="SEA4" s="106"/>
      <c r="SEB4" s="106"/>
      <c r="SEC4" s="106"/>
      <c r="SED4" s="106"/>
      <c r="SEE4" s="106"/>
      <c r="SEF4" s="106"/>
      <c r="SEG4" s="106"/>
      <c r="SEH4" s="106"/>
      <c r="SEI4" s="106"/>
      <c r="SEJ4" s="106"/>
      <c r="SEK4" s="106"/>
      <c r="SEL4" s="106"/>
      <c r="SEM4" s="106"/>
      <c r="SEN4" s="106"/>
      <c r="SEO4" s="106"/>
      <c r="SEP4" s="106"/>
      <c r="SEQ4" s="106"/>
      <c r="SER4" s="106"/>
      <c r="SES4" s="106"/>
      <c r="SET4" s="106"/>
      <c r="SEU4" s="106"/>
      <c r="SEV4" s="106"/>
      <c r="SEW4" s="106"/>
      <c r="SEX4" s="106"/>
      <c r="SEY4" s="106"/>
      <c r="SEZ4" s="106"/>
      <c r="SFA4" s="106"/>
      <c r="SFB4" s="106"/>
      <c r="SFC4" s="106"/>
      <c r="SFD4" s="106"/>
      <c r="SFE4" s="106"/>
      <c r="SFF4" s="106"/>
      <c r="SFG4" s="106"/>
      <c r="SFH4" s="106"/>
      <c r="SFI4" s="106"/>
      <c r="SFJ4" s="106"/>
      <c r="SFK4" s="106"/>
      <c r="SFL4" s="106"/>
      <c r="SFM4" s="106"/>
      <c r="SFN4" s="106"/>
      <c r="SFO4" s="106"/>
      <c r="SFP4" s="106"/>
      <c r="SFQ4" s="106"/>
      <c r="SFR4" s="106"/>
      <c r="SFS4" s="106"/>
      <c r="SFT4" s="106"/>
      <c r="SFU4" s="106"/>
      <c r="SFV4" s="106"/>
      <c r="SFW4" s="106"/>
      <c r="SFX4" s="106"/>
      <c r="SFY4" s="106"/>
      <c r="SFZ4" s="106"/>
      <c r="SGA4" s="106"/>
      <c r="SGB4" s="106"/>
      <c r="SGC4" s="106"/>
      <c r="SGD4" s="106"/>
      <c r="SGE4" s="106"/>
      <c r="SGF4" s="106"/>
      <c r="SGG4" s="106"/>
      <c r="SGH4" s="106"/>
      <c r="SGI4" s="106"/>
      <c r="SGJ4" s="106"/>
      <c r="SGK4" s="106"/>
      <c r="SGL4" s="106"/>
      <c r="SGM4" s="106"/>
      <c r="SGN4" s="106"/>
      <c r="SGO4" s="106"/>
      <c r="SGP4" s="106"/>
      <c r="SGQ4" s="106"/>
      <c r="SGR4" s="106"/>
      <c r="SGS4" s="106"/>
      <c r="SGT4" s="106"/>
      <c r="SGU4" s="106"/>
      <c r="SGV4" s="106"/>
      <c r="SGW4" s="106"/>
      <c r="SGX4" s="106"/>
      <c r="SGY4" s="106"/>
      <c r="SGZ4" s="106"/>
      <c r="SHA4" s="106"/>
      <c r="SHB4" s="106"/>
      <c r="SHC4" s="106"/>
      <c r="SHD4" s="106"/>
      <c r="SHE4" s="106"/>
      <c r="SHF4" s="106"/>
      <c r="SHG4" s="106"/>
      <c r="SHH4" s="106"/>
      <c r="SHI4" s="106"/>
      <c r="SHJ4" s="106"/>
      <c r="SHK4" s="106"/>
      <c r="SHL4" s="106"/>
      <c r="SHM4" s="106"/>
      <c r="SHN4" s="106"/>
      <c r="SHO4" s="106"/>
      <c r="SHP4" s="106"/>
      <c r="SHQ4" s="106"/>
      <c r="SHR4" s="106"/>
      <c r="SHS4" s="106"/>
      <c r="SHT4" s="106"/>
      <c r="SHU4" s="106"/>
      <c r="SHV4" s="106"/>
      <c r="SHW4" s="106"/>
      <c r="SHX4" s="106"/>
      <c r="SHY4" s="106"/>
      <c r="SHZ4" s="106"/>
      <c r="SIA4" s="106"/>
      <c r="SIB4" s="106"/>
      <c r="SIC4" s="106"/>
      <c r="SID4" s="106"/>
      <c r="SIE4" s="106"/>
      <c r="SIF4" s="106"/>
      <c r="SIG4" s="106"/>
      <c r="SIH4" s="106"/>
      <c r="SII4" s="106"/>
      <c r="SIJ4" s="106"/>
      <c r="SIK4" s="106"/>
      <c r="SIL4" s="106"/>
      <c r="SIM4" s="106"/>
      <c r="SIN4" s="106"/>
      <c r="SIO4" s="106"/>
      <c r="SIP4" s="106"/>
      <c r="SIQ4" s="106"/>
      <c r="SIR4" s="106"/>
      <c r="SIS4" s="106"/>
      <c r="SIT4" s="106"/>
      <c r="SIU4" s="106"/>
      <c r="SIV4" s="106"/>
      <c r="SIW4" s="106"/>
      <c r="SIX4" s="106"/>
      <c r="SIY4" s="106"/>
      <c r="SIZ4" s="106"/>
      <c r="SJA4" s="106"/>
      <c r="SJB4" s="106"/>
      <c r="SJC4" s="106"/>
      <c r="SJD4" s="106"/>
      <c r="SJE4" s="106"/>
      <c r="SJF4" s="106"/>
      <c r="SJG4" s="106"/>
      <c r="SJH4" s="106"/>
      <c r="SJI4" s="106"/>
      <c r="SJJ4" s="106"/>
      <c r="SJK4" s="106"/>
      <c r="SJL4" s="106"/>
      <c r="SJM4" s="106"/>
      <c r="SJN4" s="106"/>
      <c r="SJO4" s="106"/>
      <c r="SJP4" s="106"/>
      <c r="SJQ4" s="106"/>
      <c r="SJR4" s="106"/>
      <c r="SJS4" s="106"/>
      <c r="SJT4" s="106"/>
      <c r="SJU4" s="106"/>
      <c r="SJV4" s="106"/>
      <c r="SJW4" s="106"/>
      <c r="SJX4" s="106"/>
      <c r="SJY4" s="106"/>
      <c r="SJZ4" s="106"/>
      <c r="SKA4" s="106"/>
      <c r="SKB4" s="106"/>
      <c r="SKC4" s="106"/>
      <c r="SKD4" s="106"/>
      <c r="SKE4" s="106"/>
      <c r="SKF4" s="106"/>
      <c r="SKG4" s="106"/>
      <c r="SKH4" s="106"/>
      <c r="SKI4" s="106"/>
      <c r="SKJ4" s="106"/>
      <c r="SKK4" s="106"/>
      <c r="SKL4" s="106"/>
      <c r="SKM4" s="106"/>
      <c r="SKN4" s="106"/>
      <c r="SKO4" s="106"/>
      <c r="SKP4" s="106"/>
      <c r="SKQ4" s="106"/>
      <c r="SKR4" s="106"/>
      <c r="SKS4" s="106"/>
      <c r="SKT4" s="106"/>
      <c r="SKU4" s="106"/>
      <c r="SKV4" s="106"/>
      <c r="SKW4" s="106"/>
      <c r="SKX4" s="106"/>
      <c r="SKY4" s="106"/>
      <c r="SKZ4" s="106"/>
      <c r="SLA4" s="106"/>
      <c r="SLB4" s="106"/>
      <c r="SLC4" s="106"/>
      <c r="SLD4" s="106"/>
      <c r="SLE4" s="106"/>
      <c r="SLF4" s="106"/>
      <c r="SLG4" s="106"/>
      <c r="SLH4" s="106"/>
      <c r="SLI4" s="106"/>
      <c r="SLJ4" s="106"/>
      <c r="SLK4" s="106"/>
      <c r="SLL4" s="106"/>
      <c r="SLM4" s="106"/>
      <c r="SLN4" s="106"/>
      <c r="SLO4" s="106"/>
      <c r="SLP4" s="106"/>
      <c r="SLQ4" s="106"/>
      <c r="SLR4" s="106"/>
      <c r="SLS4" s="106"/>
      <c r="SLT4" s="106"/>
      <c r="SLU4" s="106"/>
      <c r="SLV4" s="106"/>
      <c r="SLW4" s="106"/>
      <c r="SLX4" s="106"/>
      <c r="SLY4" s="106"/>
      <c r="SLZ4" s="106"/>
      <c r="SMA4" s="106"/>
      <c r="SMB4" s="106"/>
      <c r="SMC4" s="106"/>
      <c r="SMD4" s="106"/>
      <c r="SME4" s="106"/>
      <c r="SMF4" s="106"/>
      <c r="SMG4" s="106"/>
      <c r="SMH4" s="106"/>
      <c r="SMI4" s="106"/>
      <c r="SMJ4" s="106"/>
      <c r="SMK4" s="106"/>
      <c r="SML4" s="106"/>
      <c r="SMM4" s="106"/>
      <c r="SMN4" s="106"/>
      <c r="SMO4" s="106"/>
      <c r="SMP4" s="106"/>
      <c r="SMQ4" s="106"/>
      <c r="SMR4" s="106"/>
      <c r="SMS4" s="106"/>
      <c r="SMT4" s="106"/>
      <c r="SMU4" s="106"/>
      <c r="SMV4" s="106"/>
      <c r="SMW4" s="106"/>
      <c r="SMX4" s="106"/>
      <c r="SMY4" s="106"/>
      <c r="SMZ4" s="106"/>
      <c r="SNA4" s="106"/>
      <c r="SNB4" s="106"/>
      <c r="SNC4" s="106"/>
      <c r="SND4" s="106"/>
      <c r="SNE4" s="106"/>
      <c r="SNF4" s="106"/>
      <c r="SNG4" s="106"/>
      <c r="SNH4" s="106"/>
      <c r="SNI4" s="106"/>
      <c r="SNJ4" s="106"/>
      <c r="SNK4" s="106"/>
      <c r="SNL4" s="106"/>
      <c r="SNM4" s="106"/>
      <c r="SNN4" s="106"/>
      <c r="SNO4" s="106"/>
      <c r="SNP4" s="106"/>
      <c r="SNQ4" s="106"/>
      <c r="SNR4" s="106"/>
      <c r="SNS4" s="106"/>
      <c r="SNT4" s="106"/>
      <c r="SNU4" s="106"/>
      <c r="SNV4" s="106"/>
      <c r="SNW4" s="106"/>
      <c r="SNX4" s="106"/>
      <c r="SNY4" s="106"/>
      <c r="SNZ4" s="106"/>
      <c r="SOA4" s="106"/>
      <c r="SOB4" s="106"/>
      <c r="SOC4" s="106"/>
      <c r="SOD4" s="106"/>
      <c r="SOE4" s="106"/>
      <c r="SOF4" s="106"/>
      <c r="SOG4" s="106"/>
      <c r="SOH4" s="106"/>
      <c r="SOI4" s="106"/>
      <c r="SOJ4" s="106"/>
      <c r="SOK4" s="106"/>
      <c r="SOL4" s="106"/>
      <c r="SOM4" s="106"/>
      <c r="SON4" s="106"/>
      <c r="SOO4" s="106"/>
      <c r="SOP4" s="106"/>
      <c r="SOQ4" s="106"/>
      <c r="SOR4" s="106"/>
      <c r="SOS4" s="106"/>
      <c r="SOT4" s="106"/>
      <c r="SOU4" s="106"/>
      <c r="SOV4" s="106"/>
      <c r="SOW4" s="106"/>
      <c r="SOX4" s="106"/>
      <c r="SOY4" s="106"/>
      <c r="SOZ4" s="106"/>
      <c r="SPA4" s="106"/>
      <c r="SPB4" s="106"/>
      <c r="SPC4" s="106"/>
      <c r="SPD4" s="106"/>
      <c r="SPE4" s="106"/>
      <c r="SPF4" s="106"/>
      <c r="SPG4" s="106"/>
      <c r="SPH4" s="106"/>
      <c r="SPI4" s="106"/>
      <c r="SPJ4" s="106"/>
      <c r="SPK4" s="106"/>
      <c r="SPL4" s="106"/>
      <c r="SPM4" s="106"/>
      <c r="SPN4" s="106"/>
      <c r="SPO4" s="106"/>
      <c r="SPP4" s="106"/>
      <c r="SPQ4" s="106"/>
      <c r="SPR4" s="106"/>
      <c r="SPS4" s="106"/>
      <c r="SPT4" s="106"/>
      <c r="SPU4" s="106"/>
      <c r="SPV4" s="106"/>
      <c r="SPW4" s="106"/>
      <c r="SPX4" s="106"/>
      <c r="SPY4" s="106"/>
      <c r="SPZ4" s="106"/>
      <c r="SQA4" s="106"/>
      <c r="SQB4" s="106"/>
      <c r="SQC4" s="106"/>
      <c r="SQD4" s="106"/>
      <c r="SQE4" s="106"/>
      <c r="SQF4" s="106"/>
      <c r="SQG4" s="106"/>
      <c r="SQH4" s="106"/>
      <c r="SQI4" s="106"/>
      <c r="SQJ4" s="106"/>
      <c r="SQK4" s="106"/>
      <c r="SQL4" s="106"/>
      <c r="SQM4" s="106"/>
      <c r="SQN4" s="106"/>
      <c r="SQO4" s="106"/>
      <c r="SQP4" s="106"/>
      <c r="SQQ4" s="106"/>
      <c r="SQR4" s="106"/>
      <c r="SQS4" s="106"/>
      <c r="SQT4" s="106"/>
      <c r="SQU4" s="106"/>
      <c r="SQV4" s="106"/>
      <c r="SQW4" s="106"/>
      <c r="SQX4" s="106"/>
      <c r="SQY4" s="106"/>
      <c r="SQZ4" s="106"/>
      <c r="SRA4" s="106"/>
      <c r="SRB4" s="106"/>
      <c r="SRC4" s="106"/>
      <c r="SRD4" s="106"/>
      <c r="SRE4" s="106"/>
      <c r="SRF4" s="106"/>
      <c r="SRG4" s="106"/>
      <c r="SRH4" s="106"/>
      <c r="SRI4" s="106"/>
      <c r="SRJ4" s="106"/>
      <c r="SRK4" s="106"/>
      <c r="SRL4" s="106"/>
      <c r="SRM4" s="106"/>
      <c r="SRN4" s="106"/>
      <c r="SRO4" s="106"/>
      <c r="SRP4" s="106"/>
      <c r="SRQ4" s="106"/>
      <c r="SRR4" s="106"/>
      <c r="SRS4" s="106"/>
      <c r="SRT4" s="106"/>
      <c r="SRU4" s="106"/>
      <c r="SRV4" s="106"/>
      <c r="SRW4" s="106"/>
      <c r="SRX4" s="106"/>
      <c r="SRY4" s="106"/>
      <c r="SRZ4" s="106"/>
      <c r="SSA4" s="106"/>
      <c r="SSB4" s="106"/>
      <c r="SSC4" s="106"/>
      <c r="SSD4" s="106"/>
      <c r="SSE4" s="106"/>
      <c r="SSF4" s="106"/>
      <c r="SSG4" s="106"/>
      <c r="SSH4" s="106"/>
      <c r="SSI4" s="106"/>
      <c r="SSJ4" s="106"/>
      <c r="SSK4" s="106"/>
      <c r="SSL4" s="106"/>
      <c r="SSM4" s="106"/>
      <c r="SSN4" s="106"/>
      <c r="SSO4" s="106"/>
      <c r="SSP4" s="106"/>
      <c r="SSQ4" s="106"/>
      <c r="SSR4" s="106"/>
      <c r="SSS4" s="106"/>
      <c r="SST4" s="106"/>
      <c r="SSU4" s="106"/>
      <c r="SSV4" s="106"/>
      <c r="SSW4" s="106"/>
      <c r="SSX4" s="106"/>
      <c r="SSY4" s="106"/>
      <c r="SSZ4" s="106"/>
      <c r="STA4" s="106"/>
      <c r="STB4" s="106"/>
      <c r="STC4" s="106"/>
      <c r="STD4" s="106"/>
      <c r="STE4" s="106"/>
      <c r="STF4" s="106"/>
      <c r="STG4" s="106"/>
      <c r="STH4" s="106"/>
      <c r="STI4" s="106"/>
      <c r="STJ4" s="106"/>
      <c r="STK4" s="106"/>
      <c r="STL4" s="106"/>
      <c r="STM4" s="106"/>
      <c r="STN4" s="106"/>
      <c r="STO4" s="106"/>
      <c r="STP4" s="106"/>
      <c r="STQ4" s="106"/>
      <c r="STR4" s="106"/>
      <c r="STS4" s="106"/>
      <c r="STT4" s="106"/>
      <c r="STU4" s="106"/>
      <c r="STV4" s="106"/>
      <c r="STW4" s="106"/>
      <c r="STX4" s="106"/>
      <c r="STY4" s="106"/>
      <c r="STZ4" s="106"/>
      <c r="SUA4" s="106"/>
      <c r="SUB4" s="106"/>
      <c r="SUC4" s="106"/>
      <c r="SUD4" s="106"/>
      <c r="SUE4" s="106"/>
      <c r="SUF4" s="106"/>
      <c r="SUG4" s="106"/>
      <c r="SUH4" s="106"/>
      <c r="SUI4" s="106"/>
      <c r="SUJ4" s="106"/>
      <c r="SUK4" s="106"/>
      <c r="SUL4" s="106"/>
      <c r="SUM4" s="106"/>
      <c r="SUN4" s="106"/>
      <c r="SUO4" s="106"/>
      <c r="SUP4" s="106"/>
      <c r="SUQ4" s="106"/>
      <c r="SUR4" s="106"/>
      <c r="SUS4" s="106"/>
      <c r="SUT4" s="106"/>
      <c r="SUU4" s="106"/>
      <c r="SUV4" s="106"/>
      <c r="SUW4" s="106"/>
      <c r="SUX4" s="106"/>
      <c r="SUY4" s="106"/>
      <c r="SUZ4" s="106"/>
      <c r="SVA4" s="106"/>
      <c r="SVB4" s="106"/>
      <c r="SVC4" s="106"/>
      <c r="SVD4" s="106"/>
      <c r="SVE4" s="106"/>
      <c r="SVF4" s="106"/>
      <c r="SVG4" s="106"/>
      <c r="SVH4" s="106"/>
      <c r="SVI4" s="106"/>
      <c r="SVJ4" s="106"/>
      <c r="SVK4" s="106"/>
      <c r="SVL4" s="106"/>
      <c r="SVM4" s="106"/>
      <c r="SVN4" s="106"/>
      <c r="SVO4" s="106"/>
      <c r="SVP4" s="106"/>
      <c r="SVQ4" s="106"/>
      <c r="SVR4" s="106"/>
      <c r="SVS4" s="106"/>
      <c r="SVT4" s="106"/>
      <c r="SVU4" s="106"/>
      <c r="SVV4" s="106"/>
      <c r="SVW4" s="106"/>
      <c r="SVX4" s="106"/>
      <c r="SVY4" s="106"/>
      <c r="SVZ4" s="106"/>
      <c r="SWA4" s="106"/>
      <c r="SWB4" s="106"/>
      <c r="SWC4" s="106"/>
      <c r="SWD4" s="106"/>
      <c r="SWE4" s="106"/>
      <c r="SWF4" s="106"/>
      <c r="SWG4" s="106"/>
      <c r="SWH4" s="106"/>
      <c r="SWI4" s="106"/>
      <c r="SWJ4" s="106"/>
      <c r="SWK4" s="106"/>
      <c r="SWL4" s="106"/>
      <c r="SWM4" s="106"/>
      <c r="SWN4" s="106"/>
      <c r="SWO4" s="106"/>
      <c r="SWP4" s="106"/>
      <c r="SWQ4" s="106"/>
      <c r="SWR4" s="106"/>
      <c r="SWS4" s="106"/>
      <c r="SWT4" s="106"/>
      <c r="SWU4" s="106"/>
      <c r="SWV4" s="106"/>
      <c r="SWW4" s="106"/>
      <c r="SWX4" s="106"/>
      <c r="SWY4" s="106"/>
      <c r="SWZ4" s="106"/>
      <c r="SXA4" s="106"/>
      <c r="SXB4" s="106"/>
      <c r="SXC4" s="106"/>
      <c r="SXD4" s="106"/>
      <c r="SXE4" s="106"/>
      <c r="SXF4" s="106"/>
      <c r="SXG4" s="106"/>
      <c r="SXH4" s="106"/>
      <c r="SXI4" s="106"/>
      <c r="SXJ4" s="106"/>
      <c r="SXK4" s="106"/>
      <c r="SXL4" s="106"/>
      <c r="SXM4" s="106"/>
      <c r="SXN4" s="106"/>
      <c r="SXO4" s="106"/>
      <c r="SXP4" s="106"/>
      <c r="SXQ4" s="106"/>
      <c r="SXR4" s="106"/>
      <c r="SXS4" s="106"/>
      <c r="SXT4" s="106"/>
      <c r="SXU4" s="106"/>
      <c r="SXV4" s="106"/>
      <c r="SXW4" s="106"/>
      <c r="SXX4" s="106"/>
      <c r="SXY4" s="106"/>
      <c r="SXZ4" s="106"/>
      <c r="SYA4" s="106"/>
      <c r="SYB4" s="106"/>
      <c r="SYC4" s="106"/>
      <c r="SYD4" s="106"/>
      <c r="SYE4" s="106"/>
      <c r="SYF4" s="106"/>
      <c r="SYG4" s="106"/>
      <c r="SYH4" s="106"/>
      <c r="SYI4" s="106"/>
      <c r="SYJ4" s="106"/>
      <c r="SYK4" s="106"/>
      <c r="SYL4" s="106"/>
      <c r="SYM4" s="106"/>
      <c r="SYN4" s="106"/>
      <c r="SYO4" s="106"/>
      <c r="SYP4" s="106"/>
      <c r="SYQ4" s="106"/>
      <c r="SYR4" s="106"/>
      <c r="SYS4" s="106"/>
      <c r="SYT4" s="106"/>
      <c r="SYU4" s="106"/>
      <c r="SYV4" s="106"/>
      <c r="SYW4" s="106"/>
      <c r="SYX4" s="106"/>
      <c r="SYY4" s="106"/>
      <c r="SYZ4" s="106"/>
      <c r="SZA4" s="106"/>
      <c r="SZB4" s="106"/>
      <c r="SZC4" s="106"/>
      <c r="SZD4" s="106"/>
      <c r="SZE4" s="106"/>
      <c r="SZF4" s="106"/>
      <c r="SZG4" s="106"/>
      <c r="SZH4" s="106"/>
      <c r="SZI4" s="106"/>
      <c r="SZJ4" s="106"/>
      <c r="SZK4" s="106"/>
      <c r="SZL4" s="106"/>
      <c r="SZM4" s="106"/>
      <c r="SZN4" s="106"/>
      <c r="SZO4" s="106"/>
      <c r="SZP4" s="106"/>
      <c r="SZQ4" s="106"/>
      <c r="SZR4" s="106"/>
      <c r="SZS4" s="106"/>
      <c r="SZT4" s="106"/>
      <c r="SZU4" s="106"/>
      <c r="SZV4" s="106"/>
      <c r="SZW4" s="106"/>
      <c r="SZX4" s="106"/>
      <c r="SZY4" s="106"/>
      <c r="SZZ4" s="106"/>
      <c r="TAA4" s="106"/>
      <c r="TAB4" s="106"/>
      <c r="TAC4" s="106"/>
      <c r="TAD4" s="106"/>
      <c r="TAE4" s="106"/>
      <c r="TAF4" s="106"/>
      <c r="TAG4" s="106"/>
      <c r="TAH4" s="106"/>
      <c r="TAI4" s="106"/>
      <c r="TAJ4" s="106"/>
      <c r="TAK4" s="106"/>
      <c r="TAL4" s="106"/>
      <c r="TAM4" s="106"/>
      <c r="TAN4" s="106"/>
      <c r="TAO4" s="106"/>
      <c r="TAP4" s="106"/>
      <c r="TAQ4" s="106"/>
      <c r="TAR4" s="106"/>
      <c r="TAS4" s="106"/>
      <c r="TAT4" s="106"/>
      <c r="TAU4" s="106"/>
      <c r="TAV4" s="106"/>
      <c r="TAW4" s="106"/>
      <c r="TAX4" s="106"/>
      <c r="TAY4" s="106"/>
      <c r="TAZ4" s="106"/>
      <c r="TBA4" s="106"/>
      <c r="TBB4" s="106"/>
      <c r="TBC4" s="106"/>
      <c r="TBD4" s="106"/>
      <c r="TBE4" s="106"/>
      <c r="TBF4" s="106"/>
      <c r="TBG4" s="106"/>
      <c r="TBH4" s="106"/>
      <c r="TBI4" s="106"/>
      <c r="TBJ4" s="106"/>
      <c r="TBK4" s="106"/>
      <c r="TBL4" s="106"/>
      <c r="TBM4" s="106"/>
      <c r="TBN4" s="106"/>
      <c r="TBO4" s="106"/>
      <c r="TBP4" s="106"/>
      <c r="TBQ4" s="106"/>
      <c r="TBR4" s="106"/>
      <c r="TBS4" s="106"/>
      <c r="TBT4" s="106"/>
      <c r="TBU4" s="106"/>
      <c r="TBV4" s="106"/>
      <c r="TBW4" s="106"/>
      <c r="TBX4" s="106"/>
      <c r="TBY4" s="106"/>
      <c r="TBZ4" s="106"/>
      <c r="TCA4" s="106"/>
      <c r="TCB4" s="106"/>
      <c r="TCC4" s="106"/>
      <c r="TCD4" s="106"/>
      <c r="TCE4" s="106"/>
      <c r="TCF4" s="106"/>
      <c r="TCG4" s="106"/>
      <c r="TCH4" s="106"/>
      <c r="TCI4" s="106"/>
      <c r="TCJ4" s="106"/>
      <c r="TCK4" s="106"/>
      <c r="TCL4" s="106"/>
      <c r="TCM4" s="106"/>
      <c r="TCN4" s="106"/>
      <c r="TCO4" s="106"/>
      <c r="TCP4" s="106"/>
      <c r="TCQ4" s="106"/>
      <c r="TCR4" s="106"/>
      <c r="TCS4" s="106"/>
      <c r="TCT4" s="106"/>
      <c r="TCU4" s="106"/>
      <c r="TCV4" s="106"/>
      <c r="TCW4" s="106"/>
      <c r="TCX4" s="106"/>
      <c r="TCY4" s="106"/>
      <c r="TCZ4" s="106"/>
      <c r="TDA4" s="106"/>
      <c r="TDB4" s="106"/>
      <c r="TDC4" s="106"/>
      <c r="TDD4" s="106"/>
      <c r="TDE4" s="106"/>
      <c r="TDF4" s="106"/>
      <c r="TDG4" s="106"/>
      <c r="TDH4" s="106"/>
      <c r="TDI4" s="106"/>
      <c r="TDJ4" s="106"/>
      <c r="TDK4" s="106"/>
      <c r="TDL4" s="106"/>
      <c r="TDM4" s="106"/>
      <c r="TDN4" s="106"/>
      <c r="TDO4" s="106"/>
      <c r="TDP4" s="106"/>
      <c r="TDQ4" s="106"/>
      <c r="TDR4" s="106"/>
      <c r="TDS4" s="106"/>
      <c r="TDT4" s="106"/>
      <c r="TDU4" s="106"/>
      <c r="TDV4" s="106"/>
      <c r="TDW4" s="106"/>
      <c r="TDX4" s="106"/>
      <c r="TDY4" s="106"/>
      <c r="TDZ4" s="106"/>
      <c r="TEA4" s="106"/>
      <c r="TEB4" s="106"/>
      <c r="TEC4" s="106"/>
      <c r="TED4" s="106"/>
      <c r="TEE4" s="106"/>
      <c r="TEF4" s="106"/>
      <c r="TEG4" s="106"/>
      <c r="TEH4" s="106"/>
      <c r="TEI4" s="106"/>
      <c r="TEJ4" s="106"/>
      <c r="TEK4" s="106"/>
      <c r="TEL4" s="106"/>
      <c r="TEM4" s="106"/>
      <c r="TEN4" s="106"/>
      <c r="TEO4" s="106"/>
      <c r="TEP4" s="106"/>
      <c r="TEQ4" s="106"/>
      <c r="TER4" s="106"/>
      <c r="TES4" s="106"/>
      <c r="TET4" s="106"/>
      <c r="TEU4" s="106"/>
      <c r="TEV4" s="106"/>
      <c r="TEW4" s="106"/>
      <c r="TEX4" s="106"/>
      <c r="TEY4" s="106"/>
      <c r="TEZ4" s="106"/>
      <c r="TFA4" s="106"/>
      <c r="TFB4" s="106"/>
      <c r="TFC4" s="106"/>
      <c r="TFD4" s="106"/>
      <c r="TFE4" s="106"/>
      <c r="TFF4" s="106"/>
      <c r="TFG4" s="106"/>
      <c r="TFH4" s="106"/>
      <c r="TFI4" s="106"/>
      <c r="TFJ4" s="106"/>
      <c r="TFK4" s="106"/>
      <c r="TFL4" s="106"/>
      <c r="TFM4" s="106"/>
      <c r="TFN4" s="106"/>
      <c r="TFO4" s="106"/>
      <c r="TFP4" s="106"/>
      <c r="TFQ4" s="106"/>
      <c r="TFR4" s="106"/>
      <c r="TFS4" s="106"/>
      <c r="TFT4" s="106"/>
      <c r="TFU4" s="106"/>
      <c r="TFV4" s="106"/>
      <c r="TFW4" s="106"/>
      <c r="TFX4" s="106"/>
      <c r="TFY4" s="106"/>
      <c r="TFZ4" s="106"/>
      <c r="TGA4" s="106"/>
      <c r="TGB4" s="106"/>
      <c r="TGC4" s="106"/>
      <c r="TGD4" s="106"/>
      <c r="TGE4" s="106"/>
      <c r="TGF4" s="106"/>
      <c r="TGG4" s="106"/>
      <c r="TGH4" s="106"/>
      <c r="TGI4" s="106"/>
      <c r="TGJ4" s="106"/>
      <c r="TGK4" s="106"/>
      <c r="TGL4" s="106"/>
      <c r="TGM4" s="106"/>
      <c r="TGN4" s="106"/>
      <c r="TGO4" s="106"/>
      <c r="TGP4" s="106"/>
      <c r="TGQ4" s="106"/>
      <c r="TGR4" s="106"/>
      <c r="TGS4" s="106"/>
      <c r="TGT4" s="106"/>
      <c r="TGU4" s="106"/>
      <c r="TGV4" s="106"/>
      <c r="TGW4" s="106"/>
      <c r="TGX4" s="106"/>
      <c r="TGY4" s="106"/>
      <c r="TGZ4" s="106"/>
      <c r="THA4" s="106"/>
      <c r="THB4" s="106"/>
      <c r="THC4" s="106"/>
      <c r="THD4" s="106"/>
      <c r="THE4" s="106"/>
      <c r="THF4" s="106"/>
      <c r="THG4" s="106"/>
      <c r="THH4" s="106"/>
      <c r="THI4" s="106"/>
      <c r="THJ4" s="106"/>
      <c r="THK4" s="106"/>
      <c r="THL4" s="106"/>
      <c r="THM4" s="106"/>
      <c r="THN4" s="106"/>
      <c r="THO4" s="106"/>
      <c r="THP4" s="106"/>
      <c r="THQ4" s="106"/>
      <c r="THR4" s="106"/>
      <c r="THS4" s="106"/>
      <c r="THT4" s="106"/>
      <c r="THU4" s="106"/>
      <c r="THV4" s="106"/>
      <c r="THW4" s="106"/>
      <c r="THX4" s="106"/>
      <c r="THY4" s="106"/>
      <c r="THZ4" s="106"/>
      <c r="TIA4" s="106"/>
      <c r="TIB4" s="106"/>
      <c r="TIC4" s="106"/>
      <c r="TID4" s="106"/>
      <c r="TIE4" s="106"/>
      <c r="TIF4" s="106"/>
      <c r="TIG4" s="106"/>
      <c r="TIH4" s="106"/>
      <c r="TII4" s="106"/>
      <c r="TIJ4" s="106"/>
      <c r="TIK4" s="106"/>
      <c r="TIL4" s="106"/>
      <c r="TIM4" s="106"/>
      <c r="TIN4" s="106"/>
      <c r="TIO4" s="106"/>
      <c r="TIP4" s="106"/>
      <c r="TIQ4" s="106"/>
      <c r="TIR4" s="106"/>
      <c r="TIS4" s="106"/>
      <c r="TIT4" s="106"/>
      <c r="TIU4" s="106"/>
      <c r="TIV4" s="106"/>
      <c r="TIW4" s="106"/>
      <c r="TIX4" s="106"/>
      <c r="TIY4" s="106"/>
      <c r="TIZ4" s="106"/>
      <c r="TJA4" s="106"/>
      <c r="TJB4" s="106"/>
      <c r="TJC4" s="106"/>
      <c r="TJD4" s="106"/>
      <c r="TJE4" s="106"/>
      <c r="TJF4" s="106"/>
      <c r="TJG4" s="106"/>
      <c r="TJH4" s="106"/>
      <c r="TJI4" s="106"/>
      <c r="TJJ4" s="106"/>
      <c r="TJK4" s="106"/>
      <c r="TJL4" s="106"/>
      <c r="TJM4" s="106"/>
      <c r="TJN4" s="106"/>
      <c r="TJO4" s="106"/>
      <c r="TJP4" s="106"/>
      <c r="TJQ4" s="106"/>
      <c r="TJR4" s="106"/>
      <c r="TJS4" s="106"/>
      <c r="TJT4" s="106"/>
      <c r="TJU4" s="106"/>
      <c r="TJV4" s="106"/>
      <c r="TJW4" s="106"/>
      <c r="TJX4" s="106"/>
      <c r="TJY4" s="106"/>
      <c r="TJZ4" s="106"/>
      <c r="TKA4" s="106"/>
      <c r="TKB4" s="106"/>
      <c r="TKC4" s="106"/>
      <c r="TKD4" s="106"/>
      <c r="TKE4" s="106"/>
      <c r="TKF4" s="106"/>
      <c r="TKG4" s="106"/>
      <c r="TKH4" s="106"/>
      <c r="TKI4" s="106"/>
      <c r="TKJ4" s="106"/>
      <c r="TKK4" s="106"/>
      <c r="TKL4" s="106"/>
      <c r="TKM4" s="106"/>
      <c r="TKN4" s="106"/>
      <c r="TKO4" s="106"/>
      <c r="TKP4" s="106"/>
      <c r="TKQ4" s="106"/>
      <c r="TKR4" s="106"/>
      <c r="TKS4" s="106"/>
      <c r="TKT4" s="106"/>
      <c r="TKU4" s="106"/>
      <c r="TKV4" s="106"/>
      <c r="TKW4" s="106"/>
      <c r="TKX4" s="106"/>
      <c r="TKY4" s="106"/>
      <c r="TKZ4" s="106"/>
      <c r="TLA4" s="106"/>
      <c r="TLB4" s="106"/>
      <c r="TLC4" s="106"/>
      <c r="TLD4" s="106"/>
      <c r="TLE4" s="106"/>
      <c r="TLF4" s="106"/>
      <c r="TLG4" s="106"/>
      <c r="TLH4" s="106"/>
      <c r="TLI4" s="106"/>
      <c r="TLJ4" s="106"/>
      <c r="TLK4" s="106"/>
      <c r="TLL4" s="106"/>
      <c r="TLM4" s="106"/>
      <c r="TLN4" s="106"/>
      <c r="TLO4" s="106"/>
      <c r="TLP4" s="106"/>
      <c r="TLQ4" s="106"/>
      <c r="TLR4" s="106"/>
      <c r="TLS4" s="106"/>
      <c r="TLT4" s="106"/>
      <c r="TLU4" s="106"/>
      <c r="TLV4" s="106"/>
      <c r="TLW4" s="106"/>
      <c r="TLX4" s="106"/>
      <c r="TLY4" s="106"/>
      <c r="TLZ4" s="106"/>
      <c r="TMA4" s="106"/>
      <c r="TMB4" s="106"/>
      <c r="TMC4" s="106"/>
      <c r="TMD4" s="106"/>
      <c r="TME4" s="106"/>
      <c r="TMF4" s="106"/>
      <c r="TMG4" s="106"/>
      <c r="TMH4" s="106"/>
      <c r="TMI4" s="106"/>
      <c r="TMJ4" s="106"/>
      <c r="TMK4" s="106"/>
      <c r="TML4" s="106"/>
      <c r="TMM4" s="106"/>
      <c r="TMN4" s="106"/>
      <c r="TMO4" s="106"/>
      <c r="TMP4" s="106"/>
      <c r="TMQ4" s="106"/>
      <c r="TMR4" s="106"/>
      <c r="TMS4" s="106"/>
      <c r="TMT4" s="106"/>
      <c r="TMU4" s="106"/>
      <c r="TMV4" s="106"/>
      <c r="TMW4" s="106"/>
      <c r="TMX4" s="106"/>
      <c r="TMY4" s="106"/>
      <c r="TMZ4" s="106"/>
      <c r="TNA4" s="106"/>
      <c r="TNB4" s="106"/>
      <c r="TNC4" s="106"/>
      <c r="TND4" s="106"/>
      <c r="TNE4" s="106"/>
      <c r="TNF4" s="106"/>
      <c r="TNG4" s="106"/>
      <c r="TNH4" s="106"/>
      <c r="TNI4" s="106"/>
      <c r="TNJ4" s="106"/>
      <c r="TNK4" s="106"/>
      <c r="TNL4" s="106"/>
      <c r="TNM4" s="106"/>
      <c r="TNN4" s="106"/>
      <c r="TNO4" s="106"/>
      <c r="TNP4" s="106"/>
      <c r="TNQ4" s="106"/>
      <c r="TNR4" s="106"/>
      <c r="TNS4" s="106"/>
      <c r="TNT4" s="106"/>
      <c r="TNU4" s="106"/>
      <c r="TNV4" s="106"/>
      <c r="TNW4" s="106"/>
      <c r="TNX4" s="106"/>
      <c r="TNY4" s="106"/>
      <c r="TNZ4" s="106"/>
      <c r="TOA4" s="106"/>
      <c r="TOB4" s="106"/>
      <c r="TOC4" s="106"/>
      <c r="TOD4" s="106"/>
      <c r="TOE4" s="106"/>
      <c r="TOF4" s="106"/>
      <c r="TOG4" s="106"/>
      <c r="TOH4" s="106"/>
      <c r="TOI4" s="106"/>
      <c r="TOJ4" s="106"/>
      <c r="TOK4" s="106"/>
      <c r="TOL4" s="106"/>
      <c r="TOM4" s="106"/>
      <c r="TON4" s="106"/>
      <c r="TOO4" s="106"/>
      <c r="TOP4" s="106"/>
      <c r="TOQ4" s="106"/>
      <c r="TOR4" s="106"/>
      <c r="TOS4" s="106"/>
      <c r="TOT4" s="106"/>
      <c r="TOU4" s="106"/>
      <c r="TOV4" s="106"/>
      <c r="TOW4" s="106"/>
      <c r="TOX4" s="106"/>
      <c r="TOY4" s="106"/>
      <c r="TOZ4" s="106"/>
      <c r="TPA4" s="106"/>
      <c r="TPB4" s="106"/>
      <c r="TPC4" s="106"/>
      <c r="TPD4" s="106"/>
      <c r="TPE4" s="106"/>
      <c r="TPF4" s="106"/>
      <c r="TPG4" s="106"/>
      <c r="TPH4" s="106"/>
      <c r="TPI4" s="106"/>
      <c r="TPJ4" s="106"/>
      <c r="TPK4" s="106"/>
      <c r="TPL4" s="106"/>
      <c r="TPM4" s="106"/>
      <c r="TPN4" s="106"/>
      <c r="TPO4" s="106"/>
      <c r="TPP4" s="106"/>
      <c r="TPQ4" s="106"/>
      <c r="TPR4" s="106"/>
      <c r="TPS4" s="106"/>
      <c r="TPT4" s="106"/>
      <c r="TPU4" s="106"/>
      <c r="TPV4" s="106"/>
      <c r="TPW4" s="106"/>
      <c r="TPX4" s="106"/>
      <c r="TPY4" s="106"/>
      <c r="TPZ4" s="106"/>
      <c r="TQA4" s="106"/>
      <c r="TQB4" s="106"/>
      <c r="TQC4" s="106"/>
      <c r="TQD4" s="106"/>
      <c r="TQE4" s="106"/>
      <c r="TQF4" s="106"/>
      <c r="TQG4" s="106"/>
      <c r="TQH4" s="106"/>
      <c r="TQI4" s="106"/>
      <c r="TQJ4" s="106"/>
      <c r="TQK4" s="106"/>
      <c r="TQL4" s="106"/>
      <c r="TQM4" s="106"/>
      <c r="TQN4" s="106"/>
      <c r="TQO4" s="106"/>
      <c r="TQP4" s="106"/>
      <c r="TQQ4" s="106"/>
      <c r="TQR4" s="106"/>
      <c r="TQS4" s="106"/>
      <c r="TQT4" s="106"/>
      <c r="TQU4" s="106"/>
      <c r="TQV4" s="106"/>
      <c r="TQW4" s="106"/>
      <c r="TQX4" s="106"/>
      <c r="TQY4" s="106"/>
      <c r="TQZ4" s="106"/>
      <c r="TRA4" s="106"/>
      <c r="TRB4" s="106"/>
      <c r="TRC4" s="106"/>
      <c r="TRD4" s="106"/>
      <c r="TRE4" s="106"/>
      <c r="TRF4" s="106"/>
      <c r="TRG4" s="106"/>
      <c r="TRH4" s="106"/>
      <c r="TRI4" s="106"/>
      <c r="TRJ4" s="106"/>
      <c r="TRK4" s="106"/>
      <c r="TRL4" s="106"/>
      <c r="TRM4" s="106"/>
      <c r="TRN4" s="106"/>
      <c r="TRO4" s="106"/>
      <c r="TRP4" s="106"/>
      <c r="TRQ4" s="106"/>
      <c r="TRR4" s="106"/>
      <c r="TRS4" s="106"/>
      <c r="TRT4" s="106"/>
      <c r="TRU4" s="106"/>
      <c r="TRV4" s="106"/>
      <c r="TRW4" s="106"/>
      <c r="TRX4" s="106"/>
      <c r="TRY4" s="106"/>
      <c r="TRZ4" s="106"/>
      <c r="TSA4" s="106"/>
      <c r="TSB4" s="106"/>
      <c r="TSC4" s="106"/>
      <c r="TSD4" s="106"/>
      <c r="TSE4" s="106"/>
      <c r="TSF4" s="106"/>
      <c r="TSG4" s="106"/>
      <c r="TSH4" s="106"/>
      <c r="TSI4" s="106"/>
      <c r="TSJ4" s="106"/>
      <c r="TSK4" s="106"/>
      <c r="TSL4" s="106"/>
      <c r="TSM4" s="106"/>
      <c r="TSN4" s="106"/>
      <c r="TSO4" s="106"/>
      <c r="TSP4" s="106"/>
      <c r="TSQ4" s="106"/>
      <c r="TSR4" s="106"/>
      <c r="TSS4" s="106"/>
      <c r="TST4" s="106"/>
      <c r="TSU4" s="106"/>
      <c r="TSV4" s="106"/>
      <c r="TSW4" s="106"/>
      <c r="TSX4" s="106"/>
      <c r="TSY4" s="106"/>
      <c r="TSZ4" s="106"/>
      <c r="TTA4" s="106"/>
      <c r="TTB4" s="106"/>
      <c r="TTC4" s="106"/>
      <c r="TTD4" s="106"/>
      <c r="TTE4" s="106"/>
      <c r="TTF4" s="106"/>
      <c r="TTG4" s="106"/>
      <c r="TTH4" s="106"/>
      <c r="TTI4" s="106"/>
      <c r="TTJ4" s="106"/>
      <c r="TTK4" s="106"/>
      <c r="TTL4" s="106"/>
      <c r="TTM4" s="106"/>
      <c r="TTN4" s="106"/>
      <c r="TTO4" s="106"/>
      <c r="TTP4" s="106"/>
      <c r="TTQ4" s="106"/>
      <c r="TTR4" s="106"/>
      <c r="TTS4" s="106"/>
      <c r="TTT4" s="106"/>
      <c r="TTU4" s="106"/>
      <c r="TTV4" s="106"/>
      <c r="TTW4" s="106"/>
      <c r="TTX4" s="106"/>
      <c r="TTY4" s="106"/>
      <c r="TTZ4" s="106"/>
      <c r="TUA4" s="106"/>
      <c r="TUB4" s="106"/>
      <c r="TUC4" s="106"/>
      <c r="TUD4" s="106"/>
      <c r="TUE4" s="106"/>
      <c r="TUF4" s="106"/>
      <c r="TUG4" s="106"/>
      <c r="TUH4" s="106"/>
      <c r="TUI4" s="106"/>
      <c r="TUJ4" s="106"/>
      <c r="TUK4" s="106"/>
      <c r="TUL4" s="106"/>
      <c r="TUM4" s="106"/>
      <c r="TUN4" s="106"/>
      <c r="TUO4" s="106"/>
      <c r="TUP4" s="106"/>
      <c r="TUQ4" s="106"/>
      <c r="TUR4" s="106"/>
      <c r="TUS4" s="106"/>
      <c r="TUT4" s="106"/>
      <c r="TUU4" s="106"/>
      <c r="TUV4" s="106"/>
      <c r="TUW4" s="106"/>
      <c r="TUX4" s="106"/>
      <c r="TUY4" s="106"/>
      <c r="TUZ4" s="106"/>
      <c r="TVA4" s="106"/>
      <c r="TVB4" s="106"/>
      <c r="TVC4" s="106"/>
      <c r="TVD4" s="106"/>
      <c r="TVE4" s="106"/>
      <c r="TVF4" s="106"/>
      <c r="TVG4" s="106"/>
      <c r="TVH4" s="106"/>
      <c r="TVI4" s="106"/>
      <c r="TVJ4" s="106"/>
      <c r="TVK4" s="106"/>
      <c r="TVL4" s="106"/>
      <c r="TVM4" s="106"/>
      <c r="TVN4" s="106"/>
      <c r="TVO4" s="106"/>
      <c r="TVP4" s="106"/>
      <c r="TVQ4" s="106"/>
      <c r="TVR4" s="106"/>
      <c r="TVS4" s="106"/>
      <c r="TVT4" s="106"/>
      <c r="TVU4" s="106"/>
      <c r="TVV4" s="106"/>
      <c r="TVW4" s="106"/>
      <c r="TVX4" s="106"/>
      <c r="TVY4" s="106"/>
      <c r="TVZ4" s="106"/>
      <c r="TWA4" s="106"/>
      <c r="TWB4" s="106"/>
      <c r="TWC4" s="106"/>
      <c r="TWD4" s="106"/>
      <c r="TWE4" s="106"/>
      <c r="TWF4" s="106"/>
      <c r="TWG4" s="106"/>
      <c r="TWH4" s="106"/>
      <c r="TWI4" s="106"/>
      <c r="TWJ4" s="106"/>
      <c r="TWK4" s="106"/>
      <c r="TWL4" s="106"/>
      <c r="TWM4" s="106"/>
      <c r="TWN4" s="106"/>
      <c r="TWO4" s="106"/>
      <c r="TWP4" s="106"/>
      <c r="TWQ4" s="106"/>
      <c r="TWR4" s="106"/>
      <c r="TWS4" s="106"/>
      <c r="TWT4" s="106"/>
      <c r="TWU4" s="106"/>
      <c r="TWV4" s="106"/>
      <c r="TWW4" s="106"/>
      <c r="TWX4" s="106"/>
      <c r="TWY4" s="106"/>
      <c r="TWZ4" s="106"/>
      <c r="TXA4" s="106"/>
      <c r="TXB4" s="106"/>
      <c r="TXC4" s="106"/>
      <c r="TXD4" s="106"/>
      <c r="TXE4" s="106"/>
      <c r="TXF4" s="106"/>
      <c r="TXG4" s="106"/>
      <c r="TXH4" s="106"/>
      <c r="TXI4" s="106"/>
      <c r="TXJ4" s="106"/>
      <c r="TXK4" s="106"/>
      <c r="TXL4" s="106"/>
      <c r="TXM4" s="106"/>
      <c r="TXN4" s="106"/>
      <c r="TXO4" s="106"/>
      <c r="TXP4" s="106"/>
      <c r="TXQ4" s="106"/>
      <c r="TXR4" s="106"/>
      <c r="TXS4" s="106"/>
      <c r="TXT4" s="106"/>
      <c r="TXU4" s="106"/>
      <c r="TXV4" s="106"/>
      <c r="TXW4" s="106"/>
      <c r="TXX4" s="106"/>
      <c r="TXY4" s="106"/>
      <c r="TXZ4" s="106"/>
      <c r="TYA4" s="106"/>
      <c r="TYB4" s="106"/>
      <c r="TYC4" s="106"/>
      <c r="TYD4" s="106"/>
      <c r="TYE4" s="106"/>
      <c r="TYF4" s="106"/>
      <c r="TYG4" s="106"/>
      <c r="TYH4" s="106"/>
      <c r="TYI4" s="106"/>
      <c r="TYJ4" s="106"/>
      <c r="TYK4" s="106"/>
      <c r="TYL4" s="106"/>
      <c r="TYM4" s="106"/>
      <c r="TYN4" s="106"/>
      <c r="TYO4" s="106"/>
      <c r="TYP4" s="106"/>
      <c r="TYQ4" s="106"/>
      <c r="TYR4" s="106"/>
      <c r="TYS4" s="106"/>
      <c r="TYT4" s="106"/>
      <c r="TYU4" s="106"/>
      <c r="TYV4" s="106"/>
      <c r="TYW4" s="106"/>
      <c r="TYX4" s="106"/>
      <c r="TYY4" s="106"/>
      <c r="TYZ4" s="106"/>
      <c r="TZA4" s="106"/>
      <c r="TZB4" s="106"/>
      <c r="TZC4" s="106"/>
      <c r="TZD4" s="106"/>
      <c r="TZE4" s="106"/>
      <c r="TZF4" s="106"/>
      <c r="TZG4" s="106"/>
      <c r="TZH4" s="106"/>
      <c r="TZI4" s="106"/>
      <c r="TZJ4" s="106"/>
      <c r="TZK4" s="106"/>
      <c r="TZL4" s="106"/>
      <c r="TZM4" s="106"/>
      <c r="TZN4" s="106"/>
      <c r="TZO4" s="106"/>
      <c r="TZP4" s="106"/>
      <c r="TZQ4" s="106"/>
      <c r="TZR4" s="106"/>
      <c r="TZS4" s="106"/>
      <c r="TZT4" s="106"/>
      <c r="TZU4" s="106"/>
      <c r="TZV4" s="106"/>
      <c r="TZW4" s="106"/>
      <c r="TZX4" s="106"/>
      <c r="TZY4" s="106"/>
      <c r="TZZ4" s="106"/>
      <c r="UAA4" s="106"/>
      <c r="UAB4" s="106"/>
      <c r="UAC4" s="106"/>
      <c r="UAD4" s="106"/>
      <c r="UAE4" s="106"/>
      <c r="UAF4" s="106"/>
      <c r="UAG4" s="106"/>
      <c r="UAH4" s="106"/>
      <c r="UAI4" s="106"/>
      <c r="UAJ4" s="106"/>
      <c r="UAK4" s="106"/>
      <c r="UAL4" s="106"/>
      <c r="UAM4" s="106"/>
      <c r="UAN4" s="106"/>
      <c r="UAO4" s="106"/>
      <c r="UAP4" s="106"/>
      <c r="UAQ4" s="106"/>
      <c r="UAR4" s="106"/>
      <c r="UAS4" s="106"/>
      <c r="UAT4" s="106"/>
      <c r="UAU4" s="106"/>
      <c r="UAV4" s="106"/>
      <c r="UAW4" s="106"/>
      <c r="UAX4" s="106"/>
      <c r="UAY4" s="106"/>
      <c r="UAZ4" s="106"/>
      <c r="UBA4" s="106"/>
      <c r="UBB4" s="106"/>
      <c r="UBC4" s="106"/>
      <c r="UBD4" s="106"/>
      <c r="UBE4" s="106"/>
      <c r="UBF4" s="106"/>
      <c r="UBG4" s="106"/>
      <c r="UBH4" s="106"/>
      <c r="UBI4" s="106"/>
      <c r="UBJ4" s="106"/>
      <c r="UBK4" s="106"/>
      <c r="UBL4" s="106"/>
      <c r="UBM4" s="106"/>
      <c r="UBN4" s="106"/>
      <c r="UBO4" s="106"/>
      <c r="UBP4" s="106"/>
      <c r="UBQ4" s="106"/>
      <c r="UBR4" s="106"/>
      <c r="UBS4" s="106"/>
      <c r="UBT4" s="106"/>
      <c r="UBU4" s="106"/>
      <c r="UBV4" s="106"/>
      <c r="UBW4" s="106"/>
      <c r="UBX4" s="106"/>
      <c r="UBY4" s="106"/>
      <c r="UBZ4" s="106"/>
      <c r="UCA4" s="106"/>
      <c r="UCB4" s="106"/>
      <c r="UCC4" s="106"/>
      <c r="UCD4" s="106"/>
      <c r="UCE4" s="106"/>
      <c r="UCF4" s="106"/>
      <c r="UCG4" s="106"/>
      <c r="UCH4" s="106"/>
      <c r="UCI4" s="106"/>
      <c r="UCJ4" s="106"/>
      <c r="UCK4" s="106"/>
      <c r="UCL4" s="106"/>
      <c r="UCM4" s="106"/>
      <c r="UCN4" s="106"/>
      <c r="UCO4" s="106"/>
      <c r="UCP4" s="106"/>
      <c r="UCQ4" s="106"/>
      <c r="UCR4" s="106"/>
      <c r="UCS4" s="106"/>
      <c r="UCT4" s="106"/>
      <c r="UCU4" s="106"/>
      <c r="UCV4" s="106"/>
      <c r="UCW4" s="106"/>
      <c r="UCX4" s="106"/>
      <c r="UCY4" s="106"/>
      <c r="UCZ4" s="106"/>
      <c r="UDA4" s="106"/>
      <c r="UDB4" s="106"/>
      <c r="UDC4" s="106"/>
      <c r="UDD4" s="106"/>
      <c r="UDE4" s="106"/>
      <c r="UDF4" s="106"/>
      <c r="UDG4" s="106"/>
      <c r="UDH4" s="106"/>
      <c r="UDI4" s="106"/>
      <c r="UDJ4" s="106"/>
      <c r="UDK4" s="106"/>
      <c r="UDL4" s="106"/>
      <c r="UDM4" s="106"/>
      <c r="UDN4" s="106"/>
      <c r="UDO4" s="106"/>
      <c r="UDP4" s="106"/>
      <c r="UDQ4" s="106"/>
      <c r="UDR4" s="106"/>
      <c r="UDS4" s="106"/>
      <c r="UDT4" s="106"/>
      <c r="UDU4" s="106"/>
      <c r="UDV4" s="106"/>
      <c r="UDW4" s="106"/>
      <c r="UDX4" s="106"/>
      <c r="UDY4" s="106"/>
      <c r="UDZ4" s="106"/>
      <c r="UEA4" s="106"/>
      <c r="UEB4" s="106"/>
      <c r="UEC4" s="106"/>
      <c r="UED4" s="106"/>
      <c r="UEE4" s="106"/>
      <c r="UEF4" s="106"/>
      <c r="UEG4" s="106"/>
      <c r="UEH4" s="106"/>
      <c r="UEI4" s="106"/>
      <c r="UEJ4" s="106"/>
      <c r="UEK4" s="106"/>
      <c r="UEL4" s="106"/>
      <c r="UEM4" s="106"/>
      <c r="UEN4" s="106"/>
      <c r="UEO4" s="106"/>
      <c r="UEP4" s="106"/>
      <c r="UEQ4" s="106"/>
      <c r="UER4" s="106"/>
      <c r="UES4" s="106"/>
      <c r="UET4" s="106"/>
      <c r="UEU4" s="106"/>
      <c r="UEV4" s="106"/>
      <c r="UEW4" s="106"/>
      <c r="UEX4" s="106"/>
      <c r="UEY4" s="106"/>
      <c r="UEZ4" s="106"/>
      <c r="UFA4" s="106"/>
      <c r="UFB4" s="106"/>
      <c r="UFC4" s="106"/>
      <c r="UFD4" s="106"/>
      <c r="UFE4" s="106"/>
      <c r="UFF4" s="106"/>
      <c r="UFG4" s="106"/>
      <c r="UFH4" s="106"/>
      <c r="UFI4" s="106"/>
      <c r="UFJ4" s="106"/>
      <c r="UFK4" s="106"/>
      <c r="UFL4" s="106"/>
      <c r="UFM4" s="106"/>
      <c r="UFN4" s="106"/>
      <c r="UFO4" s="106"/>
      <c r="UFP4" s="106"/>
      <c r="UFQ4" s="106"/>
      <c r="UFR4" s="106"/>
      <c r="UFS4" s="106"/>
      <c r="UFT4" s="106"/>
      <c r="UFU4" s="106"/>
      <c r="UFV4" s="106"/>
      <c r="UFW4" s="106"/>
      <c r="UFX4" s="106"/>
      <c r="UFY4" s="106"/>
      <c r="UFZ4" s="106"/>
      <c r="UGA4" s="106"/>
      <c r="UGB4" s="106"/>
      <c r="UGC4" s="106"/>
      <c r="UGD4" s="106"/>
      <c r="UGE4" s="106"/>
      <c r="UGF4" s="106"/>
      <c r="UGG4" s="106"/>
      <c r="UGH4" s="106"/>
      <c r="UGI4" s="106"/>
      <c r="UGJ4" s="106"/>
      <c r="UGK4" s="106"/>
      <c r="UGL4" s="106"/>
      <c r="UGM4" s="106"/>
      <c r="UGN4" s="106"/>
      <c r="UGO4" s="106"/>
      <c r="UGP4" s="106"/>
      <c r="UGQ4" s="106"/>
      <c r="UGR4" s="106"/>
      <c r="UGS4" s="106"/>
      <c r="UGT4" s="106"/>
      <c r="UGU4" s="106"/>
      <c r="UGV4" s="106"/>
      <c r="UGW4" s="106"/>
      <c r="UGX4" s="106"/>
      <c r="UGY4" s="106"/>
      <c r="UGZ4" s="106"/>
      <c r="UHA4" s="106"/>
      <c r="UHB4" s="106"/>
      <c r="UHC4" s="106"/>
      <c r="UHD4" s="106"/>
      <c r="UHE4" s="106"/>
      <c r="UHF4" s="106"/>
      <c r="UHG4" s="106"/>
      <c r="UHH4" s="106"/>
      <c r="UHI4" s="106"/>
      <c r="UHJ4" s="106"/>
      <c r="UHK4" s="106"/>
      <c r="UHL4" s="106"/>
      <c r="UHM4" s="106"/>
      <c r="UHN4" s="106"/>
      <c r="UHO4" s="106"/>
      <c r="UHP4" s="106"/>
      <c r="UHQ4" s="106"/>
      <c r="UHR4" s="106"/>
      <c r="UHS4" s="106"/>
      <c r="UHT4" s="106"/>
      <c r="UHU4" s="106"/>
      <c r="UHV4" s="106"/>
      <c r="UHW4" s="106"/>
      <c r="UHX4" s="106"/>
      <c r="UHY4" s="106"/>
      <c r="UHZ4" s="106"/>
      <c r="UIA4" s="106"/>
      <c r="UIB4" s="106"/>
      <c r="UIC4" s="106"/>
      <c r="UID4" s="106"/>
      <c r="UIE4" s="106"/>
      <c r="UIF4" s="106"/>
      <c r="UIG4" s="106"/>
      <c r="UIH4" s="106"/>
      <c r="UII4" s="106"/>
      <c r="UIJ4" s="106"/>
      <c r="UIK4" s="106"/>
      <c r="UIL4" s="106"/>
      <c r="UIM4" s="106"/>
      <c r="UIN4" s="106"/>
      <c r="UIO4" s="106"/>
      <c r="UIP4" s="106"/>
      <c r="UIQ4" s="106"/>
      <c r="UIR4" s="106"/>
      <c r="UIS4" s="106"/>
      <c r="UIT4" s="106"/>
      <c r="UIU4" s="106"/>
      <c r="UIV4" s="106"/>
      <c r="UIW4" s="106"/>
      <c r="UIX4" s="106"/>
      <c r="UIY4" s="106"/>
      <c r="UIZ4" s="106"/>
      <c r="UJA4" s="106"/>
      <c r="UJB4" s="106"/>
      <c r="UJC4" s="106"/>
      <c r="UJD4" s="106"/>
      <c r="UJE4" s="106"/>
      <c r="UJF4" s="106"/>
      <c r="UJG4" s="106"/>
      <c r="UJH4" s="106"/>
      <c r="UJI4" s="106"/>
      <c r="UJJ4" s="106"/>
      <c r="UJK4" s="106"/>
      <c r="UJL4" s="106"/>
      <c r="UJM4" s="106"/>
      <c r="UJN4" s="106"/>
      <c r="UJO4" s="106"/>
      <c r="UJP4" s="106"/>
      <c r="UJQ4" s="106"/>
      <c r="UJR4" s="106"/>
      <c r="UJS4" s="106"/>
      <c r="UJT4" s="106"/>
      <c r="UJU4" s="106"/>
      <c r="UJV4" s="106"/>
      <c r="UJW4" s="106"/>
      <c r="UJX4" s="106"/>
      <c r="UJY4" s="106"/>
      <c r="UJZ4" s="106"/>
      <c r="UKA4" s="106"/>
      <c r="UKB4" s="106"/>
      <c r="UKC4" s="106"/>
      <c r="UKD4" s="106"/>
      <c r="UKE4" s="106"/>
      <c r="UKF4" s="106"/>
      <c r="UKG4" s="106"/>
      <c r="UKH4" s="106"/>
      <c r="UKI4" s="106"/>
      <c r="UKJ4" s="106"/>
      <c r="UKK4" s="106"/>
      <c r="UKL4" s="106"/>
      <c r="UKM4" s="106"/>
      <c r="UKN4" s="106"/>
      <c r="UKO4" s="106"/>
      <c r="UKP4" s="106"/>
      <c r="UKQ4" s="106"/>
      <c r="UKR4" s="106"/>
      <c r="UKS4" s="106"/>
      <c r="UKT4" s="106"/>
      <c r="UKU4" s="106"/>
      <c r="UKV4" s="106"/>
      <c r="UKW4" s="106"/>
      <c r="UKX4" s="106"/>
      <c r="UKY4" s="106"/>
      <c r="UKZ4" s="106"/>
      <c r="ULA4" s="106"/>
      <c r="ULB4" s="106"/>
      <c r="ULC4" s="106"/>
      <c r="ULD4" s="106"/>
      <c r="ULE4" s="106"/>
      <c r="ULF4" s="106"/>
      <c r="ULG4" s="106"/>
      <c r="ULH4" s="106"/>
      <c r="ULI4" s="106"/>
      <c r="ULJ4" s="106"/>
      <c r="ULK4" s="106"/>
      <c r="ULL4" s="106"/>
      <c r="ULM4" s="106"/>
      <c r="ULN4" s="106"/>
      <c r="ULO4" s="106"/>
      <c r="ULP4" s="106"/>
      <c r="ULQ4" s="106"/>
      <c r="ULR4" s="106"/>
      <c r="ULS4" s="106"/>
      <c r="ULT4" s="106"/>
      <c r="ULU4" s="106"/>
      <c r="ULV4" s="106"/>
      <c r="ULW4" s="106"/>
      <c r="ULX4" s="106"/>
      <c r="ULY4" s="106"/>
      <c r="ULZ4" s="106"/>
      <c r="UMA4" s="106"/>
      <c r="UMB4" s="106"/>
      <c r="UMC4" s="106"/>
      <c r="UMD4" s="106"/>
      <c r="UME4" s="106"/>
      <c r="UMF4" s="106"/>
      <c r="UMG4" s="106"/>
      <c r="UMH4" s="106"/>
      <c r="UMI4" s="106"/>
      <c r="UMJ4" s="106"/>
      <c r="UMK4" s="106"/>
      <c r="UML4" s="106"/>
      <c r="UMM4" s="106"/>
      <c r="UMN4" s="106"/>
      <c r="UMO4" s="106"/>
      <c r="UMP4" s="106"/>
      <c r="UMQ4" s="106"/>
      <c r="UMR4" s="106"/>
      <c r="UMS4" s="106"/>
      <c r="UMT4" s="106"/>
      <c r="UMU4" s="106"/>
      <c r="UMV4" s="106"/>
      <c r="UMW4" s="106"/>
      <c r="UMX4" s="106"/>
      <c r="UMY4" s="106"/>
      <c r="UMZ4" s="106"/>
      <c r="UNA4" s="106"/>
      <c r="UNB4" s="106"/>
      <c r="UNC4" s="106"/>
      <c r="UND4" s="106"/>
      <c r="UNE4" s="106"/>
      <c r="UNF4" s="106"/>
      <c r="UNG4" s="106"/>
      <c r="UNH4" s="106"/>
      <c r="UNI4" s="106"/>
      <c r="UNJ4" s="106"/>
      <c r="UNK4" s="106"/>
      <c r="UNL4" s="106"/>
      <c r="UNM4" s="106"/>
      <c r="UNN4" s="106"/>
      <c r="UNO4" s="106"/>
      <c r="UNP4" s="106"/>
      <c r="UNQ4" s="106"/>
      <c r="UNR4" s="106"/>
      <c r="UNS4" s="106"/>
      <c r="UNT4" s="106"/>
      <c r="UNU4" s="106"/>
      <c r="UNV4" s="106"/>
      <c r="UNW4" s="106"/>
      <c r="UNX4" s="106"/>
      <c r="UNY4" s="106"/>
      <c r="UNZ4" s="106"/>
      <c r="UOA4" s="106"/>
      <c r="UOB4" s="106"/>
      <c r="UOC4" s="106"/>
      <c r="UOD4" s="106"/>
      <c r="UOE4" s="106"/>
      <c r="UOF4" s="106"/>
      <c r="UOG4" s="106"/>
      <c r="UOH4" s="106"/>
      <c r="UOI4" s="106"/>
      <c r="UOJ4" s="106"/>
      <c r="UOK4" s="106"/>
      <c r="UOL4" s="106"/>
      <c r="UOM4" s="106"/>
      <c r="UON4" s="106"/>
      <c r="UOO4" s="106"/>
      <c r="UOP4" s="106"/>
      <c r="UOQ4" s="106"/>
      <c r="UOR4" s="106"/>
      <c r="UOS4" s="106"/>
      <c r="UOT4" s="106"/>
      <c r="UOU4" s="106"/>
      <c r="UOV4" s="106"/>
      <c r="UOW4" s="106"/>
      <c r="UOX4" s="106"/>
      <c r="UOY4" s="106"/>
      <c r="UOZ4" s="106"/>
      <c r="UPA4" s="106"/>
      <c r="UPB4" s="106"/>
      <c r="UPC4" s="106"/>
      <c r="UPD4" s="106"/>
      <c r="UPE4" s="106"/>
      <c r="UPF4" s="106"/>
      <c r="UPG4" s="106"/>
      <c r="UPH4" s="106"/>
      <c r="UPI4" s="106"/>
      <c r="UPJ4" s="106"/>
      <c r="UPK4" s="106"/>
      <c r="UPL4" s="106"/>
      <c r="UPM4" s="106"/>
      <c r="UPN4" s="106"/>
      <c r="UPO4" s="106"/>
      <c r="UPP4" s="106"/>
      <c r="UPQ4" s="106"/>
      <c r="UPR4" s="106"/>
      <c r="UPS4" s="106"/>
      <c r="UPT4" s="106"/>
      <c r="UPU4" s="106"/>
      <c r="UPV4" s="106"/>
      <c r="UPW4" s="106"/>
      <c r="UPX4" s="106"/>
      <c r="UPY4" s="106"/>
      <c r="UPZ4" s="106"/>
      <c r="UQA4" s="106"/>
      <c r="UQB4" s="106"/>
      <c r="UQC4" s="106"/>
      <c r="UQD4" s="106"/>
      <c r="UQE4" s="106"/>
      <c r="UQF4" s="106"/>
      <c r="UQG4" s="106"/>
      <c r="UQH4" s="106"/>
      <c r="UQI4" s="106"/>
      <c r="UQJ4" s="106"/>
      <c r="UQK4" s="106"/>
      <c r="UQL4" s="106"/>
      <c r="UQM4" s="106"/>
      <c r="UQN4" s="106"/>
      <c r="UQO4" s="106"/>
      <c r="UQP4" s="106"/>
      <c r="UQQ4" s="106"/>
      <c r="UQR4" s="106"/>
      <c r="UQS4" s="106"/>
      <c r="UQT4" s="106"/>
      <c r="UQU4" s="106"/>
      <c r="UQV4" s="106"/>
      <c r="UQW4" s="106"/>
      <c r="UQX4" s="106"/>
      <c r="UQY4" s="106"/>
      <c r="UQZ4" s="106"/>
      <c r="URA4" s="106"/>
      <c r="URB4" s="106"/>
      <c r="URC4" s="106"/>
      <c r="URD4" s="106"/>
      <c r="URE4" s="106"/>
      <c r="URF4" s="106"/>
      <c r="URG4" s="106"/>
      <c r="URH4" s="106"/>
      <c r="URI4" s="106"/>
      <c r="URJ4" s="106"/>
      <c r="URK4" s="106"/>
      <c r="URL4" s="106"/>
      <c r="URM4" s="106"/>
      <c r="URN4" s="106"/>
      <c r="URO4" s="106"/>
      <c r="URP4" s="106"/>
      <c r="URQ4" s="106"/>
      <c r="URR4" s="106"/>
      <c r="URS4" s="106"/>
      <c r="URT4" s="106"/>
      <c r="URU4" s="106"/>
      <c r="URV4" s="106"/>
      <c r="URW4" s="106"/>
      <c r="URX4" s="106"/>
      <c r="URY4" s="106"/>
      <c r="URZ4" s="106"/>
      <c r="USA4" s="106"/>
      <c r="USB4" s="106"/>
      <c r="USC4" s="106"/>
      <c r="USD4" s="106"/>
      <c r="USE4" s="106"/>
      <c r="USF4" s="106"/>
      <c r="USG4" s="106"/>
      <c r="USH4" s="106"/>
      <c r="USI4" s="106"/>
      <c r="USJ4" s="106"/>
      <c r="USK4" s="106"/>
      <c r="USL4" s="106"/>
      <c r="USM4" s="106"/>
      <c r="USN4" s="106"/>
      <c r="USO4" s="106"/>
      <c r="USP4" s="106"/>
      <c r="USQ4" s="106"/>
      <c r="USR4" s="106"/>
      <c r="USS4" s="106"/>
      <c r="UST4" s="106"/>
      <c r="USU4" s="106"/>
      <c r="USV4" s="106"/>
      <c r="USW4" s="106"/>
      <c r="USX4" s="106"/>
      <c r="USY4" s="106"/>
      <c r="USZ4" s="106"/>
      <c r="UTA4" s="106"/>
      <c r="UTB4" s="106"/>
      <c r="UTC4" s="106"/>
      <c r="UTD4" s="106"/>
      <c r="UTE4" s="106"/>
      <c r="UTF4" s="106"/>
      <c r="UTG4" s="106"/>
      <c r="UTH4" s="106"/>
      <c r="UTI4" s="106"/>
      <c r="UTJ4" s="106"/>
      <c r="UTK4" s="106"/>
      <c r="UTL4" s="106"/>
      <c r="UTM4" s="106"/>
      <c r="UTN4" s="106"/>
      <c r="UTO4" s="106"/>
      <c r="UTP4" s="106"/>
      <c r="UTQ4" s="106"/>
      <c r="UTR4" s="106"/>
      <c r="UTS4" s="106"/>
      <c r="UTT4" s="106"/>
      <c r="UTU4" s="106"/>
      <c r="UTV4" s="106"/>
      <c r="UTW4" s="106"/>
      <c r="UTX4" s="106"/>
      <c r="UTY4" s="106"/>
      <c r="UTZ4" s="106"/>
      <c r="UUA4" s="106"/>
      <c r="UUB4" s="106"/>
      <c r="UUC4" s="106"/>
      <c r="UUD4" s="106"/>
      <c r="UUE4" s="106"/>
      <c r="UUF4" s="106"/>
      <c r="UUG4" s="106"/>
      <c r="UUH4" s="106"/>
      <c r="UUI4" s="106"/>
      <c r="UUJ4" s="106"/>
      <c r="UUK4" s="106"/>
      <c r="UUL4" s="106"/>
      <c r="UUM4" s="106"/>
      <c r="UUN4" s="106"/>
      <c r="UUO4" s="106"/>
      <c r="UUP4" s="106"/>
      <c r="UUQ4" s="106"/>
      <c r="UUR4" s="106"/>
      <c r="UUS4" s="106"/>
      <c r="UUT4" s="106"/>
      <c r="UUU4" s="106"/>
      <c r="UUV4" s="106"/>
      <c r="UUW4" s="106"/>
      <c r="UUX4" s="106"/>
      <c r="UUY4" s="106"/>
      <c r="UUZ4" s="106"/>
      <c r="UVA4" s="106"/>
      <c r="UVB4" s="106"/>
      <c r="UVC4" s="106"/>
      <c r="UVD4" s="106"/>
      <c r="UVE4" s="106"/>
      <c r="UVF4" s="106"/>
      <c r="UVG4" s="106"/>
      <c r="UVH4" s="106"/>
      <c r="UVI4" s="106"/>
      <c r="UVJ4" s="106"/>
      <c r="UVK4" s="106"/>
      <c r="UVL4" s="106"/>
      <c r="UVM4" s="106"/>
      <c r="UVN4" s="106"/>
      <c r="UVO4" s="106"/>
      <c r="UVP4" s="106"/>
      <c r="UVQ4" s="106"/>
      <c r="UVR4" s="106"/>
      <c r="UVS4" s="106"/>
      <c r="UVT4" s="106"/>
      <c r="UVU4" s="106"/>
      <c r="UVV4" s="106"/>
      <c r="UVW4" s="106"/>
      <c r="UVX4" s="106"/>
      <c r="UVY4" s="106"/>
      <c r="UVZ4" s="106"/>
      <c r="UWA4" s="106"/>
      <c r="UWB4" s="106"/>
      <c r="UWC4" s="106"/>
      <c r="UWD4" s="106"/>
      <c r="UWE4" s="106"/>
      <c r="UWF4" s="106"/>
      <c r="UWG4" s="106"/>
      <c r="UWH4" s="106"/>
      <c r="UWI4" s="106"/>
      <c r="UWJ4" s="106"/>
      <c r="UWK4" s="106"/>
      <c r="UWL4" s="106"/>
      <c r="UWM4" s="106"/>
      <c r="UWN4" s="106"/>
      <c r="UWO4" s="106"/>
      <c r="UWP4" s="106"/>
      <c r="UWQ4" s="106"/>
      <c r="UWR4" s="106"/>
      <c r="UWS4" s="106"/>
      <c r="UWT4" s="106"/>
      <c r="UWU4" s="106"/>
      <c r="UWV4" s="106"/>
      <c r="UWW4" s="106"/>
      <c r="UWX4" s="106"/>
      <c r="UWY4" s="106"/>
      <c r="UWZ4" s="106"/>
      <c r="UXA4" s="106"/>
      <c r="UXB4" s="106"/>
      <c r="UXC4" s="106"/>
      <c r="UXD4" s="106"/>
      <c r="UXE4" s="106"/>
      <c r="UXF4" s="106"/>
      <c r="UXG4" s="106"/>
      <c r="UXH4" s="106"/>
      <c r="UXI4" s="106"/>
      <c r="UXJ4" s="106"/>
      <c r="UXK4" s="106"/>
      <c r="UXL4" s="106"/>
      <c r="UXM4" s="106"/>
      <c r="UXN4" s="106"/>
      <c r="UXO4" s="106"/>
      <c r="UXP4" s="106"/>
      <c r="UXQ4" s="106"/>
      <c r="UXR4" s="106"/>
      <c r="UXS4" s="106"/>
      <c r="UXT4" s="106"/>
      <c r="UXU4" s="106"/>
      <c r="UXV4" s="106"/>
      <c r="UXW4" s="106"/>
      <c r="UXX4" s="106"/>
      <c r="UXY4" s="106"/>
      <c r="UXZ4" s="106"/>
      <c r="UYA4" s="106"/>
      <c r="UYB4" s="106"/>
      <c r="UYC4" s="106"/>
      <c r="UYD4" s="106"/>
      <c r="UYE4" s="106"/>
      <c r="UYF4" s="106"/>
      <c r="UYG4" s="106"/>
      <c r="UYH4" s="106"/>
      <c r="UYI4" s="106"/>
      <c r="UYJ4" s="106"/>
      <c r="UYK4" s="106"/>
      <c r="UYL4" s="106"/>
      <c r="UYM4" s="106"/>
      <c r="UYN4" s="106"/>
      <c r="UYO4" s="106"/>
      <c r="UYP4" s="106"/>
      <c r="UYQ4" s="106"/>
      <c r="UYR4" s="106"/>
      <c r="UYS4" s="106"/>
      <c r="UYT4" s="106"/>
      <c r="UYU4" s="106"/>
      <c r="UYV4" s="106"/>
      <c r="UYW4" s="106"/>
      <c r="UYX4" s="106"/>
      <c r="UYY4" s="106"/>
      <c r="UYZ4" s="106"/>
      <c r="UZA4" s="106"/>
      <c r="UZB4" s="106"/>
      <c r="UZC4" s="106"/>
      <c r="UZD4" s="106"/>
      <c r="UZE4" s="106"/>
      <c r="UZF4" s="106"/>
      <c r="UZG4" s="106"/>
      <c r="UZH4" s="106"/>
      <c r="UZI4" s="106"/>
      <c r="UZJ4" s="106"/>
      <c r="UZK4" s="106"/>
      <c r="UZL4" s="106"/>
      <c r="UZM4" s="106"/>
      <c r="UZN4" s="106"/>
      <c r="UZO4" s="106"/>
      <c r="UZP4" s="106"/>
      <c r="UZQ4" s="106"/>
      <c r="UZR4" s="106"/>
      <c r="UZS4" s="106"/>
      <c r="UZT4" s="106"/>
      <c r="UZU4" s="106"/>
      <c r="UZV4" s="106"/>
      <c r="UZW4" s="106"/>
      <c r="UZX4" s="106"/>
      <c r="UZY4" s="106"/>
      <c r="UZZ4" s="106"/>
      <c r="VAA4" s="106"/>
      <c r="VAB4" s="106"/>
      <c r="VAC4" s="106"/>
      <c r="VAD4" s="106"/>
      <c r="VAE4" s="106"/>
      <c r="VAF4" s="106"/>
      <c r="VAG4" s="106"/>
      <c r="VAH4" s="106"/>
      <c r="VAI4" s="106"/>
      <c r="VAJ4" s="106"/>
      <c r="VAK4" s="106"/>
      <c r="VAL4" s="106"/>
      <c r="VAM4" s="106"/>
      <c r="VAN4" s="106"/>
      <c r="VAO4" s="106"/>
      <c r="VAP4" s="106"/>
      <c r="VAQ4" s="106"/>
      <c r="VAR4" s="106"/>
      <c r="VAS4" s="106"/>
      <c r="VAT4" s="106"/>
      <c r="VAU4" s="106"/>
      <c r="VAV4" s="106"/>
      <c r="VAW4" s="106"/>
      <c r="VAX4" s="106"/>
      <c r="VAY4" s="106"/>
      <c r="VAZ4" s="106"/>
      <c r="VBA4" s="106"/>
      <c r="VBB4" s="106"/>
      <c r="VBC4" s="106"/>
      <c r="VBD4" s="106"/>
      <c r="VBE4" s="106"/>
      <c r="VBF4" s="106"/>
      <c r="VBG4" s="106"/>
      <c r="VBH4" s="106"/>
      <c r="VBI4" s="106"/>
      <c r="VBJ4" s="106"/>
      <c r="VBK4" s="106"/>
      <c r="VBL4" s="106"/>
      <c r="VBM4" s="106"/>
      <c r="VBN4" s="106"/>
      <c r="VBO4" s="106"/>
      <c r="VBP4" s="106"/>
      <c r="VBQ4" s="106"/>
      <c r="VBR4" s="106"/>
      <c r="VBS4" s="106"/>
      <c r="VBT4" s="106"/>
      <c r="VBU4" s="106"/>
      <c r="VBV4" s="106"/>
      <c r="VBW4" s="106"/>
      <c r="VBX4" s="106"/>
      <c r="VBY4" s="106"/>
      <c r="VBZ4" s="106"/>
      <c r="VCA4" s="106"/>
      <c r="VCB4" s="106"/>
      <c r="VCC4" s="106"/>
      <c r="VCD4" s="106"/>
      <c r="VCE4" s="106"/>
      <c r="VCF4" s="106"/>
      <c r="VCG4" s="106"/>
      <c r="VCH4" s="106"/>
      <c r="VCI4" s="106"/>
      <c r="VCJ4" s="106"/>
      <c r="VCK4" s="106"/>
      <c r="VCL4" s="106"/>
      <c r="VCM4" s="106"/>
      <c r="VCN4" s="106"/>
      <c r="VCO4" s="106"/>
      <c r="VCP4" s="106"/>
      <c r="VCQ4" s="106"/>
      <c r="VCR4" s="106"/>
      <c r="VCS4" s="106"/>
      <c r="VCT4" s="106"/>
      <c r="VCU4" s="106"/>
      <c r="VCV4" s="106"/>
      <c r="VCW4" s="106"/>
      <c r="VCX4" s="106"/>
      <c r="VCY4" s="106"/>
      <c r="VCZ4" s="106"/>
      <c r="VDA4" s="106"/>
      <c r="VDB4" s="106"/>
      <c r="VDC4" s="106"/>
      <c r="VDD4" s="106"/>
      <c r="VDE4" s="106"/>
      <c r="VDF4" s="106"/>
      <c r="VDG4" s="106"/>
      <c r="VDH4" s="106"/>
      <c r="VDI4" s="106"/>
      <c r="VDJ4" s="106"/>
      <c r="VDK4" s="106"/>
      <c r="VDL4" s="106"/>
      <c r="VDM4" s="106"/>
      <c r="VDN4" s="106"/>
      <c r="VDO4" s="106"/>
      <c r="VDP4" s="106"/>
      <c r="VDQ4" s="106"/>
      <c r="VDR4" s="106"/>
      <c r="VDS4" s="106"/>
      <c r="VDT4" s="106"/>
      <c r="VDU4" s="106"/>
      <c r="VDV4" s="106"/>
      <c r="VDW4" s="106"/>
      <c r="VDX4" s="106"/>
      <c r="VDY4" s="106"/>
      <c r="VDZ4" s="106"/>
      <c r="VEA4" s="106"/>
      <c r="VEB4" s="106"/>
      <c r="VEC4" s="106"/>
      <c r="VED4" s="106"/>
      <c r="VEE4" s="106"/>
      <c r="VEF4" s="106"/>
      <c r="VEG4" s="106"/>
      <c r="VEH4" s="106"/>
      <c r="VEI4" s="106"/>
      <c r="VEJ4" s="106"/>
      <c r="VEK4" s="106"/>
      <c r="VEL4" s="106"/>
      <c r="VEM4" s="106"/>
      <c r="VEN4" s="106"/>
      <c r="VEO4" s="106"/>
      <c r="VEP4" s="106"/>
      <c r="VEQ4" s="106"/>
      <c r="VER4" s="106"/>
      <c r="VES4" s="106"/>
      <c r="VET4" s="106"/>
      <c r="VEU4" s="106"/>
      <c r="VEV4" s="106"/>
      <c r="VEW4" s="106"/>
      <c r="VEX4" s="106"/>
      <c r="VEY4" s="106"/>
      <c r="VEZ4" s="106"/>
      <c r="VFA4" s="106"/>
      <c r="VFB4" s="106"/>
      <c r="VFC4" s="106"/>
      <c r="VFD4" s="106"/>
      <c r="VFE4" s="106"/>
      <c r="VFF4" s="106"/>
      <c r="VFG4" s="106"/>
      <c r="VFH4" s="106"/>
      <c r="VFI4" s="106"/>
      <c r="VFJ4" s="106"/>
      <c r="VFK4" s="106"/>
      <c r="VFL4" s="106"/>
      <c r="VFM4" s="106"/>
      <c r="VFN4" s="106"/>
      <c r="VFO4" s="106"/>
      <c r="VFP4" s="106"/>
      <c r="VFQ4" s="106"/>
      <c r="VFR4" s="106"/>
      <c r="VFS4" s="106"/>
      <c r="VFT4" s="106"/>
      <c r="VFU4" s="106"/>
      <c r="VFV4" s="106"/>
      <c r="VFW4" s="106"/>
      <c r="VFX4" s="106"/>
      <c r="VFY4" s="106"/>
      <c r="VFZ4" s="106"/>
      <c r="VGA4" s="106"/>
      <c r="VGB4" s="106"/>
      <c r="VGC4" s="106"/>
      <c r="VGD4" s="106"/>
      <c r="VGE4" s="106"/>
      <c r="VGF4" s="106"/>
      <c r="VGG4" s="106"/>
      <c r="VGH4" s="106"/>
      <c r="VGI4" s="106"/>
      <c r="VGJ4" s="106"/>
      <c r="VGK4" s="106"/>
      <c r="VGL4" s="106"/>
      <c r="VGM4" s="106"/>
      <c r="VGN4" s="106"/>
      <c r="VGO4" s="106"/>
      <c r="VGP4" s="106"/>
      <c r="VGQ4" s="106"/>
      <c r="VGR4" s="106"/>
      <c r="VGS4" s="106"/>
      <c r="VGT4" s="106"/>
      <c r="VGU4" s="106"/>
      <c r="VGV4" s="106"/>
      <c r="VGW4" s="106"/>
      <c r="VGX4" s="106"/>
      <c r="VGY4" s="106"/>
      <c r="VGZ4" s="106"/>
      <c r="VHA4" s="106"/>
      <c r="VHB4" s="106"/>
      <c r="VHC4" s="106"/>
      <c r="VHD4" s="106"/>
      <c r="VHE4" s="106"/>
      <c r="VHF4" s="106"/>
      <c r="VHG4" s="106"/>
      <c r="VHH4" s="106"/>
      <c r="VHI4" s="106"/>
      <c r="VHJ4" s="106"/>
      <c r="VHK4" s="106"/>
      <c r="VHL4" s="106"/>
      <c r="VHM4" s="106"/>
      <c r="VHN4" s="106"/>
      <c r="VHO4" s="106"/>
      <c r="VHP4" s="106"/>
      <c r="VHQ4" s="106"/>
      <c r="VHR4" s="106"/>
      <c r="VHS4" s="106"/>
      <c r="VHT4" s="106"/>
      <c r="VHU4" s="106"/>
      <c r="VHV4" s="106"/>
      <c r="VHW4" s="106"/>
      <c r="VHX4" s="106"/>
      <c r="VHY4" s="106"/>
      <c r="VHZ4" s="106"/>
      <c r="VIA4" s="106"/>
      <c r="VIB4" s="106"/>
      <c r="VIC4" s="106"/>
      <c r="VID4" s="106"/>
      <c r="VIE4" s="106"/>
      <c r="VIF4" s="106"/>
      <c r="VIG4" s="106"/>
      <c r="VIH4" s="106"/>
      <c r="VII4" s="106"/>
      <c r="VIJ4" s="106"/>
      <c r="VIK4" s="106"/>
      <c r="VIL4" s="106"/>
      <c r="VIM4" s="106"/>
      <c r="VIN4" s="106"/>
      <c r="VIO4" s="106"/>
      <c r="VIP4" s="106"/>
      <c r="VIQ4" s="106"/>
      <c r="VIR4" s="106"/>
      <c r="VIS4" s="106"/>
      <c r="VIT4" s="106"/>
      <c r="VIU4" s="106"/>
      <c r="VIV4" s="106"/>
      <c r="VIW4" s="106"/>
      <c r="VIX4" s="106"/>
      <c r="VIY4" s="106"/>
      <c r="VIZ4" s="106"/>
      <c r="VJA4" s="106"/>
      <c r="VJB4" s="106"/>
      <c r="VJC4" s="106"/>
      <c r="VJD4" s="106"/>
      <c r="VJE4" s="106"/>
      <c r="VJF4" s="106"/>
      <c r="VJG4" s="106"/>
      <c r="VJH4" s="106"/>
      <c r="VJI4" s="106"/>
      <c r="VJJ4" s="106"/>
      <c r="VJK4" s="106"/>
      <c r="VJL4" s="106"/>
      <c r="VJM4" s="106"/>
      <c r="VJN4" s="106"/>
      <c r="VJO4" s="106"/>
      <c r="VJP4" s="106"/>
      <c r="VJQ4" s="106"/>
      <c r="VJR4" s="106"/>
      <c r="VJS4" s="106"/>
      <c r="VJT4" s="106"/>
      <c r="VJU4" s="106"/>
      <c r="VJV4" s="106"/>
      <c r="VJW4" s="106"/>
      <c r="VJX4" s="106"/>
      <c r="VJY4" s="106"/>
      <c r="VJZ4" s="106"/>
      <c r="VKA4" s="106"/>
      <c r="VKB4" s="106"/>
      <c r="VKC4" s="106"/>
      <c r="VKD4" s="106"/>
      <c r="VKE4" s="106"/>
      <c r="VKF4" s="106"/>
      <c r="VKG4" s="106"/>
      <c r="VKH4" s="106"/>
      <c r="VKI4" s="106"/>
      <c r="VKJ4" s="106"/>
      <c r="VKK4" s="106"/>
      <c r="VKL4" s="106"/>
      <c r="VKM4" s="106"/>
      <c r="VKN4" s="106"/>
      <c r="VKO4" s="106"/>
      <c r="VKP4" s="106"/>
      <c r="VKQ4" s="106"/>
      <c r="VKR4" s="106"/>
      <c r="VKS4" s="106"/>
      <c r="VKT4" s="106"/>
      <c r="VKU4" s="106"/>
      <c r="VKV4" s="106"/>
      <c r="VKW4" s="106"/>
      <c r="VKX4" s="106"/>
      <c r="VKY4" s="106"/>
      <c r="VKZ4" s="106"/>
      <c r="VLA4" s="106"/>
      <c r="VLB4" s="106"/>
      <c r="VLC4" s="106"/>
      <c r="VLD4" s="106"/>
      <c r="VLE4" s="106"/>
      <c r="VLF4" s="106"/>
      <c r="VLG4" s="106"/>
      <c r="VLH4" s="106"/>
      <c r="VLI4" s="106"/>
      <c r="VLJ4" s="106"/>
      <c r="VLK4" s="106"/>
      <c r="VLL4" s="106"/>
      <c r="VLM4" s="106"/>
      <c r="VLN4" s="106"/>
      <c r="VLO4" s="106"/>
      <c r="VLP4" s="106"/>
      <c r="VLQ4" s="106"/>
      <c r="VLR4" s="106"/>
      <c r="VLS4" s="106"/>
      <c r="VLT4" s="106"/>
      <c r="VLU4" s="106"/>
      <c r="VLV4" s="106"/>
      <c r="VLW4" s="106"/>
      <c r="VLX4" s="106"/>
      <c r="VLY4" s="106"/>
      <c r="VLZ4" s="106"/>
      <c r="VMA4" s="106"/>
      <c r="VMB4" s="106"/>
      <c r="VMC4" s="106"/>
      <c r="VMD4" s="106"/>
      <c r="VME4" s="106"/>
      <c r="VMF4" s="106"/>
      <c r="VMG4" s="106"/>
      <c r="VMH4" s="106"/>
      <c r="VMI4" s="106"/>
      <c r="VMJ4" s="106"/>
      <c r="VMK4" s="106"/>
      <c r="VML4" s="106"/>
      <c r="VMM4" s="106"/>
      <c r="VMN4" s="106"/>
      <c r="VMO4" s="106"/>
      <c r="VMP4" s="106"/>
      <c r="VMQ4" s="106"/>
      <c r="VMR4" s="106"/>
      <c r="VMS4" s="106"/>
      <c r="VMT4" s="106"/>
      <c r="VMU4" s="106"/>
      <c r="VMV4" s="106"/>
      <c r="VMW4" s="106"/>
      <c r="VMX4" s="106"/>
      <c r="VMY4" s="106"/>
      <c r="VMZ4" s="106"/>
      <c r="VNA4" s="106"/>
      <c r="VNB4" s="106"/>
      <c r="VNC4" s="106"/>
      <c r="VND4" s="106"/>
      <c r="VNE4" s="106"/>
      <c r="VNF4" s="106"/>
      <c r="VNG4" s="106"/>
      <c r="VNH4" s="106"/>
      <c r="VNI4" s="106"/>
      <c r="VNJ4" s="106"/>
      <c r="VNK4" s="106"/>
      <c r="VNL4" s="106"/>
      <c r="VNM4" s="106"/>
      <c r="VNN4" s="106"/>
      <c r="VNO4" s="106"/>
      <c r="VNP4" s="106"/>
      <c r="VNQ4" s="106"/>
      <c r="VNR4" s="106"/>
      <c r="VNS4" s="106"/>
      <c r="VNT4" s="106"/>
      <c r="VNU4" s="106"/>
      <c r="VNV4" s="106"/>
      <c r="VNW4" s="106"/>
      <c r="VNX4" s="106"/>
      <c r="VNY4" s="106"/>
      <c r="VNZ4" s="106"/>
      <c r="VOA4" s="106"/>
      <c r="VOB4" s="106"/>
      <c r="VOC4" s="106"/>
      <c r="VOD4" s="106"/>
      <c r="VOE4" s="106"/>
      <c r="VOF4" s="106"/>
      <c r="VOG4" s="106"/>
      <c r="VOH4" s="106"/>
      <c r="VOI4" s="106"/>
      <c r="VOJ4" s="106"/>
      <c r="VOK4" s="106"/>
      <c r="VOL4" s="106"/>
      <c r="VOM4" s="106"/>
      <c r="VON4" s="106"/>
      <c r="VOO4" s="106"/>
      <c r="VOP4" s="106"/>
      <c r="VOQ4" s="106"/>
      <c r="VOR4" s="106"/>
      <c r="VOS4" s="106"/>
      <c r="VOT4" s="106"/>
      <c r="VOU4" s="106"/>
      <c r="VOV4" s="106"/>
      <c r="VOW4" s="106"/>
      <c r="VOX4" s="106"/>
      <c r="VOY4" s="106"/>
      <c r="VOZ4" s="106"/>
      <c r="VPA4" s="106"/>
      <c r="VPB4" s="106"/>
      <c r="VPC4" s="106"/>
      <c r="VPD4" s="106"/>
      <c r="VPE4" s="106"/>
      <c r="VPF4" s="106"/>
      <c r="VPG4" s="106"/>
      <c r="VPH4" s="106"/>
      <c r="VPI4" s="106"/>
      <c r="VPJ4" s="106"/>
      <c r="VPK4" s="106"/>
      <c r="VPL4" s="106"/>
      <c r="VPM4" s="106"/>
      <c r="VPN4" s="106"/>
      <c r="VPO4" s="106"/>
      <c r="VPP4" s="106"/>
      <c r="VPQ4" s="106"/>
      <c r="VPR4" s="106"/>
      <c r="VPS4" s="106"/>
      <c r="VPT4" s="106"/>
      <c r="VPU4" s="106"/>
      <c r="VPV4" s="106"/>
      <c r="VPW4" s="106"/>
      <c r="VPX4" s="106"/>
      <c r="VPY4" s="106"/>
      <c r="VPZ4" s="106"/>
      <c r="VQA4" s="106"/>
      <c r="VQB4" s="106"/>
      <c r="VQC4" s="106"/>
      <c r="VQD4" s="106"/>
      <c r="VQE4" s="106"/>
      <c r="VQF4" s="106"/>
      <c r="VQG4" s="106"/>
      <c r="VQH4" s="106"/>
      <c r="VQI4" s="106"/>
      <c r="VQJ4" s="106"/>
      <c r="VQK4" s="106"/>
      <c r="VQL4" s="106"/>
      <c r="VQM4" s="106"/>
      <c r="VQN4" s="106"/>
      <c r="VQO4" s="106"/>
      <c r="VQP4" s="106"/>
      <c r="VQQ4" s="106"/>
      <c r="VQR4" s="106"/>
      <c r="VQS4" s="106"/>
      <c r="VQT4" s="106"/>
      <c r="VQU4" s="106"/>
      <c r="VQV4" s="106"/>
      <c r="VQW4" s="106"/>
      <c r="VQX4" s="106"/>
      <c r="VQY4" s="106"/>
      <c r="VQZ4" s="106"/>
      <c r="VRA4" s="106"/>
      <c r="VRB4" s="106"/>
      <c r="VRC4" s="106"/>
      <c r="VRD4" s="106"/>
      <c r="VRE4" s="106"/>
      <c r="VRF4" s="106"/>
      <c r="VRG4" s="106"/>
      <c r="VRH4" s="106"/>
      <c r="VRI4" s="106"/>
      <c r="VRJ4" s="106"/>
      <c r="VRK4" s="106"/>
      <c r="VRL4" s="106"/>
      <c r="VRM4" s="106"/>
      <c r="VRN4" s="106"/>
      <c r="VRO4" s="106"/>
      <c r="VRP4" s="106"/>
      <c r="VRQ4" s="106"/>
      <c r="VRR4" s="106"/>
      <c r="VRS4" s="106"/>
      <c r="VRT4" s="106"/>
      <c r="VRU4" s="106"/>
      <c r="VRV4" s="106"/>
      <c r="VRW4" s="106"/>
      <c r="VRX4" s="106"/>
      <c r="VRY4" s="106"/>
      <c r="VRZ4" s="106"/>
      <c r="VSA4" s="106"/>
      <c r="VSB4" s="106"/>
      <c r="VSC4" s="106"/>
      <c r="VSD4" s="106"/>
      <c r="VSE4" s="106"/>
      <c r="VSF4" s="106"/>
      <c r="VSG4" s="106"/>
      <c r="VSH4" s="106"/>
      <c r="VSI4" s="106"/>
      <c r="VSJ4" s="106"/>
      <c r="VSK4" s="106"/>
      <c r="VSL4" s="106"/>
      <c r="VSM4" s="106"/>
      <c r="VSN4" s="106"/>
      <c r="VSO4" s="106"/>
      <c r="VSP4" s="106"/>
      <c r="VSQ4" s="106"/>
      <c r="VSR4" s="106"/>
      <c r="VSS4" s="106"/>
      <c r="VST4" s="106"/>
      <c r="VSU4" s="106"/>
      <c r="VSV4" s="106"/>
      <c r="VSW4" s="106"/>
      <c r="VSX4" s="106"/>
      <c r="VSY4" s="106"/>
      <c r="VSZ4" s="106"/>
      <c r="VTA4" s="106"/>
      <c r="VTB4" s="106"/>
      <c r="VTC4" s="106"/>
      <c r="VTD4" s="106"/>
      <c r="VTE4" s="106"/>
      <c r="VTF4" s="106"/>
      <c r="VTG4" s="106"/>
      <c r="VTH4" s="106"/>
      <c r="VTI4" s="106"/>
      <c r="VTJ4" s="106"/>
      <c r="VTK4" s="106"/>
      <c r="VTL4" s="106"/>
      <c r="VTM4" s="106"/>
      <c r="VTN4" s="106"/>
      <c r="VTO4" s="106"/>
      <c r="VTP4" s="106"/>
      <c r="VTQ4" s="106"/>
      <c r="VTR4" s="106"/>
      <c r="VTS4" s="106"/>
      <c r="VTT4" s="106"/>
      <c r="VTU4" s="106"/>
      <c r="VTV4" s="106"/>
      <c r="VTW4" s="106"/>
      <c r="VTX4" s="106"/>
      <c r="VTY4" s="106"/>
      <c r="VTZ4" s="106"/>
      <c r="VUA4" s="106"/>
      <c r="VUB4" s="106"/>
      <c r="VUC4" s="106"/>
      <c r="VUD4" s="106"/>
      <c r="VUE4" s="106"/>
      <c r="VUF4" s="106"/>
      <c r="VUG4" s="106"/>
      <c r="VUH4" s="106"/>
      <c r="VUI4" s="106"/>
      <c r="VUJ4" s="106"/>
      <c r="VUK4" s="106"/>
      <c r="VUL4" s="106"/>
      <c r="VUM4" s="106"/>
      <c r="VUN4" s="106"/>
      <c r="VUO4" s="106"/>
      <c r="VUP4" s="106"/>
      <c r="VUQ4" s="106"/>
      <c r="VUR4" s="106"/>
      <c r="VUS4" s="106"/>
      <c r="VUT4" s="106"/>
      <c r="VUU4" s="106"/>
      <c r="VUV4" s="106"/>
      <c r="VUW4" s="106"/>
      <c r="VUX4" s="106"/>
      <c r="VUY4" s="106"/>
      <c r="VUZ4" s="106"/>
      <c r="VVA4" s="106"/>
      <c r="VVB4" s="106"/>
      <c r="VVC4" s="106"/>
      <c r="VVD4" s="106"/>
      <c r="VVE4" s="106"/>
      <c r="VVF4" s="106"/>
      <c r="VVG4" s="106"/>
      <c r="VVH4" s="106"/>
      <c r="VVI4" s="106"/>
      <c r="VVJ4" s="106"/>
      <c r="VVK4" s="106"/>
      <c r="VVL4" s="106"/>
      <c r="VVM4" s="106"/>
      <c r="VVN4" s="106"/>
      <c r="VVO4" s="106"/>
      <c r="VVP4" s="106"/>
      <c r="VVQ4" s="106"/>
      <c r="VVR4" s="106"/>
      <c r="VVS4" s="106"/>
      <c r="VVT4" s="106"/>
      <c r="VVU4" s="106"/>
      <c r="VVV4" s="106"/>
      <c r="VVW4" s="106"/>
      <c r="VVX4" s="106"/>
      <c r="VVY4" s="106"/>
      <c r="VVZ4" s="106"/>
      <c r="VWA4" s="106"/>
      <c r="VWB4" s="106"/>
      <c r="VWC4" s="106"/>
      <c r="VWD4" s="106"/>
      <c r="VWE4" s="106"/>
      <c r="VWF4" s="106"/>
      <c r="VWG4" s="106"/>
      <c r="VWH4" s="106"/>
      <c r="VWI4" s="106"/>
      <c r="VWJ4" s="106"/>
      <c r="VWK4" s="106"/>
      <c r="VWL4" s="106"/>
      <c r="VWM4" s="106"/>
      <c r="VWN4" s="106"/>
      <c r="VWO4" s="106"/>
      <c r="VWP4" s="106"/>
      <c r="VWQ4" s="106"/>
      <c r="VWR4" s="106"/>
      <c r="VWS4" s="106"/>
      <c r="VWT4" s="106"/>
      <c r="VWU4" s="106"/>
      <c r="VWV4" s="106"/>
      <c r="VWW4" s="106"/>
      <c r="VWX4" s="106"/>
      <c r="VWY4" s="106"/>
      <c r="VWZ4" s="106"/>
      <c r="VXA4" s="106"/>
      <c r="VXB4" s="106"/>
      <c r="VXC4" s="106"/>
      <c r="VXD4" s="106"/>
      <c r="VXE4" s="106"/>
      <c r="VXF4" s="106"/>
      <c r="VXG4" s="106"/>
      <c r="VXH4" s="106"/>
      <c r="VXI4" s="106"/>
      <c r="VXJ4" s="106"/>
      <c r="VXK4" s="106"/>
      <c r="VXL4" s="106"/>
      <c r="VXM4" s="106"/>
      <c r="VXN4" s="106"/>
      <c r="VXO4" s="106"/>
      <c r="VXP4" s="106"/>
      <c r="VXQ4" s="106"/>
      <c r="VXR4" s="106"/>
      <c r="VXS4" s="106"/>
      <c r="VXT4" s="106"/>
      <c r="VXU4" s="106"/>
      <c r="VXV4" s="106"/>
      <c r="VXW4" s="106"/>
      <c r="VXX4" s="106"/>
      <c r="VXY4" s="106"/>
      <c r="VXZ4" s="106"/>
      <c r="VYA4" s="106"/>
      <c r="VYB4" s="106"/>
      <c r="VYC4" s="106"/>
      <c r="VYD4" s="106"/>
      <c r="VYE4" s="106"/>
      <c r="VYF4" s="106"/>
      <c r="VYG4" s="106"/>
      <c r="VYH4" s="106"/>
      <c r="VYI4" s="106"/>
      <c r="VYJ4" s="106"/>
      <c r="VYK4" s="106"/>
      <c r="VYL4" s="106"/>
      <c r="VYM4" s="106"/>
      <c r="VYN4" s="106"/>
      <c r="VYO4" s="106"/>
      <c r="VYP4" s="106"/>
      <c r="VYQ4" s="106"/>
      <c r="VYR4" s="106"/>
      <c r="VYS4" s="106"/>
      <c r="VYT4" s="106"/>
      <c r="VYU4" s="106"/>
      <c r="VYV4" s="106"/>
      <c r="VYW4" s="106"/>
      <c r="VYX4" s="106"/>
      <c r="VYY4" s="106"/>
      <c r="VYZ4" s="106"/>
      <c r="VZA4" s="106"/>
      <c r="VZB4" s="106"/>
      <c r="VZC4" s="106"/>
      <c r="VZD4" s="106"/>
      <c r="VZE4" s="106"/>
      <c r="VZF4" s="106"/>
      <c r="VZG4" s="106"/>
      <c r="VZH4" s="106"/>
      <c r="VZI4" s="106"/>
      <c r="VZJ4" s="106"/>
      <c r="VZK4" s="106"/>
      <c r="VZL4" s="106"/>
      <c r="VZM4" s="106"/>
      <c r="VZN4" s="106"/>
      <c r="VZO4" s="106"/>
      <c r="VZP4" s="106"/>
      <c r="VZQ4" s="106"/>
      <c r="VZR4" s="106"/>
      <c r="VZS4" s="106"/>
      <c r="VZT4" s="106"/>
      <c r="VZU4" s="106"/>
      <c r="VZV4" s="106"/>
      <c r="VZW4" s="106"/>
      <c r="VZX4" s="106"/>
      <c r="VZY4" s="106"/>
      <c r="VZZ4" s="106"/>
      <c r="WAA4" s="106"/>
      <c r="WAB4" s="106"/>
      <c r="WAC4" s="106"/>
      <c r="WAD4" s="106"/>
      <c r="WAE4" s="106"/>
      <c r="WAF4" s="106"/>
      <c r="WAG4" s="106"/>
      <c r="WAH4" s="106"/>
      <c r="WAI4" s="106"/>
      <c r="WAJ4" s="106"/>
      <c r="WAK4" s="106"/>
      <c r="WAL4" s="106"/>
      <c r="WAM4" s="106"/>
      <c r="WAN4" s="106"/>
      <c r="WAO4" s="106"/>
      <c r="WAP4" s="106"/>
      <c r="WAQ4" s="106"/>
      <c r="WAR4" s="106"/>
      <c r="WAS4" s="106"/>
      <c r="WAT4" s="106"/>
      <c r="WAU4" s="106"/>
      <c r="WAV4" s="106"/>
      <c r="WAW4" s="106"/>
      <c r="WAX4" s="106"/>
      <c r="WAY4" s="106"/>
      <c r="WAZ4" s="106"/>
      <c r="WBA4" s="106"/>
      <c r="WBB4" s="106"/>
      <c r="WBC4" s="106"/>
      <c r="WBD4" s="106"/>
      <c r="WBE4" s="106"/>
      <c r="WBF4" s="106"/>
      <c r="WBG4" s="106"/>
      <c r="WBH4" s="106"/>
      <c r="WBI4" s="106"/>
      <c r="WBJ4" s="106"/>
      <c r="WBK4" s="106"/>
      <c r="WBL4" s="106"/>
      <c r="WBM4" s="106"/>
      <c r="WBN4" s="106"/>
      <c r="WBO4" s="106"/>
      <c r="WBP4" s="106"/>
      <c r="WBQ4" s="106"/>
      <c r="WBR4" s="106"/>
      <c r="WBS4" s="106"/>
      <c r="WBT4" s="106"/>
      <c r="WBU4" s="106"/>
      <c r="WBV4" s="106"/>
      <c r="WBW4" s="106"/>
      <c r="WBX4" s="106"/>
      <c r="WBY4" s="106"/>
      <c r="WBZ4" s="106"/>
      <c r="WCA4" s="106"/>
      <c r="WCB4" s="106"/>
      <c r="WCC4" s="106"/>
      <c r="WCD4" s="106"/>
      <c r="WCE4" s="106"/>
      <c r="WCF4" s="106"/>
      <c r="WCG4" s="106"/>
      <c r="WCH4" s="106"/>
      <c r="WCI4" s="106"/>
      <c r="WCJ4" s="106"/>
      <c r="WCK4" s="106"/>
      <c r="WCL4" s="106"/>
      <c r="WCM4" s="106"/>
      <c r="WCN4" s="106"/>
      <c r="WCO4" s="106"/>
      <c r="WCP4" s="106"/>
      <c r="WCQ4" s="106"/>
      <c r="WCR4" s="106"/>
      <c r="WCS4" s="106"/>
      <c r="WCT4" s="106"/>
      <c r="WCU4" s="106"/>
      <c r="WCV4" s="106"/>
      <c r="WCW4" s="106"/>
      <c r="WCX4" s="106"/>
      <c r="WCY4" s="106"/>
      <c r="WCZ4" s="106"/>
      <c r="WDA4" s="106"/>
      <c r="WDB4" s="106"/>
      <c r="WDC4" s="106"/>
      <c r="WDD4" s="106"/>
      <c r="WDE4" s="106"/>
      <c r="WDF4" s="106"/>
      <c r="WDG4" s="106"/>
      <c r="WDH4" s="106"/>
      <c r="WDI4" s="106"/>
      <c r="WDJ4" s="106"/>
      <c r="WDK4" s="106"/>
      <c r="WDL4" s="106"/>
      <c r="WDM4" s="106"/>
      <c r="WDN4" s="106"/>
      <c r="WDO4" s="106"/>
      <c r="WDP4" s="106"/>
      <c r="WDQ4" s="106"/>
      <c r="WDR4" s="106"/>
      <c r="WDS4" s="106"/>
      <c r="WDT4" s="106"/>
      <c r="WDU4" s="106"/>
      <c r="WDV4" s="106"/>
      <c r="WDW4" s="106"/>
      <c r="WDX4" s="106"/>
      <c r="WDY4" s="106"/>
      <c r="WDZ4" s="106"/>
      <c r="WEA4" s="106"/>
      <c r="WEB4" s="106"/>
      <c r="WEC4" s="106"/>
      <c r="WED4" s="106"/>
      <c r="WEE4" s="106"/>
      <c r="WEF4" s="106"/>
      <c r="WEG4" s="106"/>
      <c r="WEH4" s="106"/>
      <c r="WEI4" s="106"/>
      <c r="WEJ4" s="106"/>
      <c r="WEK4" s="106"/>
      <c r="WEL4" s="106"/>
      <c r="WEM4" s="106"/>
      <c r="WEN4" s="106"/>
      <c r="WEO4" s="106"/>
      <c r="WEP4" s="106"/>
      <c r="WEQ4" s="106"/>
      <c r="WER4" s="106"/>
      <c r="WES4" s="106"/>
      <c r="WET4" s="106"/>
      <c r="WEU4" s="106"/>
      <c r="WEV4" s="106"/>
      <c r="WEW4" s="106"/>
      <c r="WEX4" s="106"/>
      <c r="WEY4" s="106"/>
      <c r="WEZ4" s="106"/>
      <c r="WFA4" s="106"/>
      <c r="WFB4" s="106"/>
      <c r="WFC4" s="106"/>
      <c r="WFD4" s="106"/>
      <c r="WFE4" s="106"/>
      <c r="WFF4" s="106"/>
      <c r="WFG4" s="106"/>
      <c r="WFH4" s="106"/>
      <c r="WFI4" s="106"/>
      <c r="WFJ4" s="106"/>
      <c r="WFK4" s="106"/>
      <c r="WFL4" s="106"/>
      <c r="WFM4" s="106"/>
      <c r="WFN4" s="106"/>
      <c r="WFO4" s="106"/>
      <c r="WFP4" s="106"/>
      <c r="WFQ4" s="106"/>
      <c r="WFR4" s="106"/>
      <c r="WFS4" s="106"/>
      <c r="WFT4" s="106"/>
      <c r="WFU4" s="106"/>
      <c r="WFV4" s="106"/>
      <c r="WFW4" s="106"/>
      <c r="WFX4" s="106"/>
      <c r="WFY4" s="106"/>
      <c r="WFZ4" s="106"/>
      <c r="WGA4" s="106"/>
      <c r="WGB4" s="106"/>
      <c r="WGC4" s="106"/>
      <c r="WGD4" s="106"/>
      <c r="WGE4" s="106"/>
      <c r="WGF4" s="106"/>
      <c r="WGG4" s="106"/>
      <c r="WGH4" s="106"/>
      <c r="WGI4" s="106"/>
      <c r="WGJ4" s="106"/>
      <c r="WGK4" s="106"/>
      <c r="WGL4" s="106"/>
      <c r="WGM4" s="106"/>
      <c r="WGN4" s="106"/>
      <c r="WGO4" s="106"/>
      <c r="WGP4" s="106"/>
      <c r="WGQ4" s="106"/>
      <c r="WGR4" s="106"/>
      <c r="WGS4" s="106"/>
      <c r="WGT4" s="106"/>
      <c r="WGU4" s="106"/>
      <c r="WGV4" s="106"/>
      <c r="WGW4" s="106"/>
      <c r="WGX4" s="106"/>
      <c r="WGY4" s="106"/>
      <c r="WGZ4" s="106"/>
      <c r="WHA4" s="106"/>
      <c r="WHB4" s="106"/>
      <c r="WHC4" s="106"/>
      <c r="WHD4" s="106"/>
      <c r="WHE4" s="106"/>
      <c r="WHF4" s="106"/>
      <c r="WHG4" s="106"/>
      <c r="WHH4" s="106"/>
      <c r="WHI4" s="106"/>
      <c r="WHJ4" s="106"/>
      <c r="WHK4" s="106"/>
      <c r="WHL4" s="106"/>
      <c r="WHM4" s="106"/>
      <c r="WHN4" s="106"/>
      <c r="WHO4" s="106"/>
      <c r="WHP4" s="106"/>
      <c r="WHQ4" s="106"/>
      <c r="WHR4" s="106"/>
      <c r="WHS4" s="106"/>
      <c r="WHT4" s="106"/>
      <c r="WHU4" s="106"/>
      <c r="WHV4" s="106"/>
      <c r="WHW4" s="106"/>
      <c r="WHX4" s="106"/>
      <c r="WHY4" s="106"/>
      <c r="WHZ4" s="106"/>
      <c r="WIA4" s="106"/>
      <c r="WIB4" s="106"/>
      <c r="WIC4" s="106"/>
      <c r="WID4" s="106"/>
      <c r="WIE4" s="106"/>
      <c r="WIF4" s="106"/>
      <c r="WIG4" s="106"/>
      <c r="WIH4" s="106"/>
      <c r="WII4" s="106"/>
      <c r="WIJ4" s="106"/>
      <c r="WIK4" s="106"/>
      <c r="WIL4" s="106"/>
      <c r="WIM4" s="106"/>
      <c r="WIN4" s="106"/>
      <c r="WIO4" s="106"/>
      <c r="WIP4" s="106"/>
      <c r="WIQ4" s="106"/>
      <c r="WIR4" s="106"/>
      <c r="WIS4" s="106"/>
      <c r="WIT4" s="106"/>
      <c r="WIU4" s="106"/>
      <c r="WIV4" s="106"/>
      <c r="WIW4" s="106"/>
      <c r="WIX4" s="106"/>
      <c r="WIY4" s="106"/>
      <c r="WIZ4" s="106"/>
      <c r="WJA4" s="106"/>
      <c r="WJB4" s="106"/>
      <c r="WJC4" s="106"/>
      <c r="WJD4" s="106"/>
      <c r="WJE4" s="106"/>
      <c r="WJF4" s="106"/>
      <c r="WJG4" s="106"/>
      <c r="WJH4" s="106"/>
      <c r="WJI4" s="106"/>
      <c r="WJJ4" s="106"/>
      <c r="WJK4" s="106"/>
      <c r="WJL4" s="106"/>
      <c r="WJM4" s="106"/>
      <c r="WJN4" s="106"/>
      <c r="WJO4" s="106"/>
      <c r="WJP4" s="106"/>
      <c r="WJQ4" s="106"/>
      <c r="WJR4" s="106"/>
      <c r="WJS4" s="106"/>
      <c r="WJT4" s="106"/>
      <c r="WJU4" s="106"/>
      <c r="WJV4" s="106"/>
      <c r="WJW4" s="106"/>
      <c r="WJX4" s="106"/>
      <c r="WJY4" s="106"/>
      <c r="WJZ4" s="106"/>
      <c r="WKA4" s="106"/>
      <c r="WKB4" s="106"/>
      <c r="WKC4" s="106"/>
      <c r="WKD4" s="106"/>
      <c r="WKE4" s="106"/>
      <c r="WKF4" s="106"/>
      <c r="WKG4" s="106"/>
      <c r="WKH4" s="106"/>
      <c r="WKI4" s="106"/>
      <c r="WKJ4" s="106"/>
      <c r="WKK4" s="106"/>
      <c r="WKL4" s="106"/>
      <c r="WKM4" s="106"/>
      <c r="WKN4" s="106"/>
      <c r="WKO4" s="106"/>
      <c r="WKP4" s="106"/>
      <c r="WKQ4" s="106"/>
      <c r="WKR4" s="106"/>
      <c r="WKS4" s="106"/>
      <c r="WKT4" s="106"/>
      <c r="WKU4" s="106"/>
      <c r="WKV4" s="106"/>
      <c r="WKW4" s="106"/>
      <c r="WKX4" s="106"/>
      <c r="WKY4" s="106"/>
      <c r="WKZ4" s="106"/>
      <c r="WLA4" s="106"/>
      <c r="WLB4" s="106"/>
      <c r="WLC4" s="106"/>
      <c r="WLD4" s="106"/>
      <c r="WLE4" s="106"/>
      <c r="WLF4" s="106"/>
      <c r="WLG4" s="106"/>
      <c r="WLH4" s="106"/>
      <c r="WLI4" s="106"/>
      <c r="WLJ4" s="106"/>
      <c r="WLK4" s="106"/>
      <c r="WLL4" s="106"/>
      <c r="WLM4" s="106"/>
      <c r="WLN4" s="106"/>
      <c r="WLO4" s="106"/>
      <c r="WLP4" s="106"/>
      <c r="WLQ4" s="106"/>
      <c r="WLR4" s="106"/>
      <c r="WLS4" s="106"/>
      <c r="WLT4" s="106"/>
      <c r="WLU4" s="106"/>
      <c r="WLV4" s="106"/>
      <c r="WLW4" s="106"/>
      <c r="WLX4" s="106"/>
      <c r="WLY4" s="106"/>
      <c r="WLZ4" s="106"/>
      <c r="WMA4" s="106"/>
      <c r="WMB4" s="106"/>
      <c r="WMC4" s="106"/>
      <c r="WMD4" s="106"/>
      <c r="WME4" s="106"/>
      <c r="WMF4" s="106"/>
      <c r="WMG4" s="106"/>
      <c r="WMH4" s="106"/>
      <c r="WMI4" s="106"/>
      <c r="WMJ4" s="106"/>
      <c r="WMK4" s="106"/>
      <c r="WML4" s="106"/>
      <c r="WMM4" s="106"/>
      <c r="WMN4" s="106"/>
      <c r="WMO4" s="106"/>
      <c r="WMP4" s="106"/>
      <c r="WMQ4" s="106"/>
      <c r="WMR4" s="106"/>
      <c r="WMS4" s="106"/>
      <c r="WMT4" s="106"/>
      <c r="WMU4" s="106"/>
      <c r="WMV4" s="106"/>
      <c r="WMW4" s="106"/>
      <c r="WMX4" s="106"/>
      <c r="WMY4" s="106"/>
      <c r="WMZ4" s="106"/>
      <c r="WNA4" s="106"/>
      <c r="WNB4" s="106"/>
      <c r="WNC4" s="106"/>
      <c r="WND4" s="106"/>
      <c r="WNE4" s="106"/>
      <c r="WNF4" s="106"/>
      <c r="WNG4" s="106"/>
      <c r="WNH4" s="106"/>
      <c r="WNI4" s="106"/>
      <c r="WNJ4" s="106"/>
      <c r="WNK4" s="106"/>
      <c r="WNL4" s="106"/>
      <c r="WNM4" s="106"/>
      <c r="WNN4" s="106"/>
      <c r="WNO4" s="106"/>
      <c r="WNP4" s="106"/>
      <c r="WNQ4" s="106"/>
      <c r="WNR4" s="106"/>
      <c r="WNS4" s="106"/>
      <c r="WNT4" s="106"/>
      <c r="WNU4" s="106"/>
      <c r="WNV4" s="106"/>
      <c r="WNW4" s="106"/>
      <c r="WNX4" s="106"/>
      <c r="WNY4" s="106"/>
      <c r="WNZ4" s="106"/>
      <c r="WOA4" s="106"/>
      <c r="WOB4" s="106"/>
      <c r="WOC4" s="106"/>
      <c r="WOD4" s="106"/>
      <c r="WOE4" s="106"/>
      <c r="WOF4" s="106"/>
      <c r="WOG4" s="106"/>
      <c r="WOH4" s="106"/>
      <c r="WOI4" s="106"/>
      <c r="WOJ4" s="106"/>
      <c r="WOK4" s="106"/>
      <c r="WOL4" s="106"/>
      <c r="WOM4" s="106"/>
      <c r="WON4" s="106"/>
      <c r="WOO4" s="106"/>
      <c r="WOP4" s="106"/>
      <c r="WOQ4" s="106"/>
      <c r="WOR4" s="106"/>
      <c r="WOS4" s="106"/>
      <c r="WOT4" s="106"/>
      <c r="WOU4" s="106"/>
      <c r="WOV4" s="106"/>
      <c r="WOW4" s="106"/>
      <c r="WOX4" s="106"/>
      <c r="WOY4" s="106"/>
      <c r="WOZ4" s="106"/>
      <c r="WPA4" s="106"/>
      <c r="WPB4" s="106"/>
      <c r="WPC4" s="106"/>
      <c r="WPD4" s="106"/>
      <c r="WPE4" s="106"/>
      <c r="WPF4" s="106"/>
      <c r="WPG4" s="106"/>
      <c r="WPH4" s="106"/>
      <c r="WPI4" s="106"/>
      <c r="WPJ4" s="106"/>
      <c r="WPK4" s="106"/>
      <c r="WPL4" s="106"/>
      <c r="WPM4" s="106"/>
      <c r="WPN4" s="106"/>
      <c r="WPO4" s="106"/>
      <c r="WPP4" s="106"/>
      <c r="WPQ4" s="106"/>
      <c r="WPR4" s="106"/>
      <c r="WPS4" s="106"/>
      <c r="WPT4" s="106"/>
      <c r="WPU4" s="106"/>
      <c r="WPV4" s="106"/>
      <c r="WPW4" s="106"/>
      <c r="WPX4" s="106"/>
      <c r="WPY4" s="106"/>
      <c r="WPZ4" s="106"/>
      <c r="WQA4" s="106"/>
      <c r="WQB4" s="106"/>
      <c r="WQC4" s="106"/>
      <c r="WQD4" s="106"/>
      <c r="WQE4" s="106"/>
      <c r="WQF4" s="106"/>
      <c r="WQG4" s="106"/>
      <c r="WQH4" s="106"/>
      <c r="WQI4" s="106"/>
      <c r="WQJ4" s="106"/>
      <c r="WQK4" s="106"/>
      <c r="WQL4" s="106"/>
      <c r="WQM4" s="106"/>
      <c r="WQN4" s="106"/>
      <c r="WQO4" s="106"/>
      <c r="WQP4" s="106"/>
      <c r="WQQ4" s="106"/>
      <c r="WQR4" s="106"/>
      <c r="WQS4" s="106"/>
      <c r="WQT4" s="106"/>
      <c r="WQU4" s="106"/>
      <c r="WQV4" s="106"/>
      <c r="WQW4" s="106"/>
      <c r="WQX4" s="106"/>
      <c r="WQY4" s="106"/>
      <c r="WQZ4" s="106"/>
      <c r="WRA4" s="106"/>
      <c r="WRB4" s="106"/>
      <c r="WRC4" s="106"/>
      <c r="WRD4" s="106"/>
      <c r="WRE4" s="106"/>
      <c r="WRF4" s="106"/>
      <c r="WRG4" s="106"/>
      <c r="WRH4" s="106"/>
      <c r="WRI4" s="106"/>
      <c r="WRJ4" s="106"/>
      <c r="WRK4" s="106"/>
      <c r="WRL4" s="106"/>
      <c r="WRM4" s="106"/>
      <c r="WRN4" s="106"/>
      <c r="WRO4" s="106"/>
      <c r="WRP4" s="106"/>
      <c r="WRQ4" s="106"/>
      <c r="WRR4" s="106"/>
      <c r="WRS4" s="106"/>
      <c r="WRT4" s="106"/>
      <c r="WRU4" s="106"/>
      <c r="WRV4" s="106"/>
      <c r="WRW4" s="106"/>
      <c r="WRX4" s="106"/>
      <c r="WRY4" s="106"/>
      <c r="WRZ4" s="106"/>
      <c r="WSA4" s="106"/>
      <c r="WSB4" s="106"/>
      <c r="WSC4" s="106"/>
      <c r="WSD4" s="106"/>
      <c r="WSE4" s="106"/>
      <c r="WSF4" s="106"/>
      <c r="WSG4" s="106"/>
      <c r="WSH4" s="106"/>
      <c r="WSI4" s="106"/>
      <c r="WSJ4" s="106"/>
      <c r="WSK4" s="106"/>
      <c r="WSL4" s="106"/>
      <c r="WSM4" s="106"/>
      <c r="WSN4" s="106"/>
      <c r="WSO4" s="106"/>
      <c r="WSP4" s="106"/>
      <c r="WSQ4" s="106"/>
      <c r="WSR4" s="106"/>
      <c r="WSS4" s="106"/>
      <c r="WST4" s="106"/>
      <c r="WSU4" s="106"/>
      <c r="WSV4" s="106"/>
      <c r="WSW4" s="106"/>
      <c r="WSX4" s="106"/>
      <c r="WSY4" s="106"/>
      <c r="WSZ4" s="106"/>
      <c r="WTA4" s="106"/>
      <c r="WTB4" s="106"/>
      <c r="WTC4" s="106"/>
      <c r="WTD4" s="106"/>
      <c r="WTE4" s="106"/>
      <c r="WTF4" s="106"/>
      <c r="WTG4" s="106"/>
      <c r="WTH4" s="106"/>
      <c r="WTI4" s="106"/>
      <c r="WTJ4" s="106"/>
      <c r="WTK4" s="106"/>
      <c r="WTL4" s="106"/>
      <c r="WTM4" s="106"/>
      <c r="WTN4" s="106"/>
      <c r="WTO4" s="106"/>
      <c r="WTP4" s="106"/>
      <c r="WTQ4" s="106"/>
      <c r="WTR4" s="106"/>
      <c r="WTS4" s="106"/>
      <c r="WTT4" s="106"/>
      <c r="WTU4" s="106"/>
      <c r="WTV4" s="106"/>
      <c r="WTW4" s="106"/>
      <c r="WTX4" s="106"/>
      <c r="WTY4" s="106"/>
      <c r="WTZ4" s="106"/>
      <c r="WUA4" s="106"/>
      <c r="WUB4" s="106"/>
      <c r="WUC4" s="106"/>
      <c r="WUD4" s="106"/>
      <c r="WUE4" s="106"/>
      <c r="WUF4" s="106"/>
      <c r="WUG4" s="106"/>
      <c r="WUH4" s="106"/>
      <c r="WUI4" s="106"/>
      <c r="WUJ4" s="106"/>
      <c r="WUK4" s="106"/>
      <c r="WUL4" s="106"/>
      <c r="WUM4" s="106"/>
      <c r="WUN4" s="106"/>
      <c r="WUO4" s="106"/>
      <c r="WUP4" s="106"/>
      <c r="WUQ4" s="106"/>
      <c r="WUR4" s="106"/>
      <c r="WUS4" s="106"/>
      <c r="WUT4" s="106"/>
      <c r="WUU4" s="106"/>
      <c r="WUV4" s="106"/>
      <c r="WUW4" s="106"/>
      <c r="WUX4" s="106"/>
      <c r="WUY4" s="106"/>
      <c r="WUZ4" s="106"/>
      <c r="WVA4" s="106"/>
      <c r="WVB4" s="106"/>
      <c r="WVC4" s="106"/>
      <c r="WVD4" s="106"/>
      <c r="WVE4" s="106"/>
      <c r="WVF4" s="106"/>
      <c r="WVG4" s="106"/>
      <c r="WVH4" s="106"/>
      <c r="WVI4" s="106"/>
      <c r="WVJ4" s="106"/>
      <c r="WVK4" s="106"/>
      <c r="WVL4" s="106"/>
      <c r="WVM4" s="106"/>
      <c r="WVN4" s="106"/>
      <c r="WVO4" s="106"/>
      <c r="WVP4" s="106"/>
      <c r="WVQ4" s="106"/>
      <c r="WVR4" s="106"/>
      <c r="WVS4" s="106"/>
      <c r="WVT4" s="106"/>
      <c r="WVU4" s="106"/>
      <c r="WVV4" s="106"/>
      <c r="WVW4" s="106"/>
      <c r="WVX4" s="106"/>
      <c r="WVY4" s="106"/>
      <c r="WVZ4" s="106"/>
      <c r="WWA4" s="106"/>
      <c r="WWB4" s="106"/>
      <c r="WWC4" s="106"/>
      <c r="WWD4" s="106"/>
      <c r="WWE4" s="106"/>
      <c r="WWF4" s="106"/>
      <c r="WWG4" s="106"/>
      <c r="WWH4" s="106"/>
      <c r="WWI4" s="106"/>
      <c r="WWJ4" s="106"/>
      <c r="WWK4" s="106"/>
      <c r="WWL4" s="106"/>
      <c r="WWM4" s="106"/>
      <c r="WWN4" s="106"/>
      <c r="WWO4" s="106"/>
      <c r="WWP4" s="106"/>
      <c r="WWQ4" s="106"/>
      <c r="WWR4" s="106"/>
      <c r="WWS4" s="106"/>
      <c r="WWT4" s="106"/>
      <c r="WWU4" s="106"/>
      <c r="WWV4" s="106"/>
      <c r="WWW4" s="106"/>
      <c r="WWX4" s="106"/>
      <c r="WWY4" s="106"/>
      <c r="WWZ4" s="106"/>
      <c r="WXA4" s="106"/>
      <c r="WXB4" s="106"/>
      <c r="WXC4" s="106"/>
      <c r="WXD4" s="106"/>
      <c r="WXE4" s="106"/>
      <c r="WXF4" s="106"/>
      <c r="WXG4" s="106"/>
      <c r="WXH4" s="106"/>
      <c r="WXI4" s="106"/>
      <c r="WXJ4" s="106"/>
      <c r="WXK4" s="106"/>
      <c r="WXL4" s="106"/>
      <c r="WXM4" s="106"/>
      <c r="WXN4" s="106"/>
      <c r="WXO4" s="106"/>
      <c r="WXP4" s="106"/>
      <c r="WXQ4" s="106"/>
      <c r="WXR4" s="106"/>
      <c r="WXS4" s="106"/>
      <c r="WXT4" s="106"/>
      <c r="WXU4" s="106"/>
      <c r="WXV4" s="106"/>
      <c r="WXW4" s="106"/>
      <c r="WXX4" s="106"/>
      <c r="WXY4" s="106"/>
      <c r="WXZ4" s="106"/>
      <c r="WYA4" s="106"/>
      <c r="WYB4" s="106"/>
      <c r="WYC4" s="106"/>
      <c r="WYD4" s="106"/>
      <c r="WYE4" s="106"/>
      <c r="WYF4" s="106"/>
      <c r="WYG4" s="106"/>
      <c r="WYH4" s="106"/>
      <c r="WYI4" s="106"/>
      <c r="WYJ4" s="106"/>
      <c r="WYK4" s="106"/>
      <c r="WYL4" s="106"/>
      <c r="WYM4" s="106"/>
      <c r="WYN4" s="106"/>
      <c r="WYO4" s="106"/>
      <c r="WYP4" s="106"/>
      <c r="WYQ4" s="106"/>
      <c r="WYR4" s="106"/>
      <c r="WYS4" s="106"/>
      <c r="WYT4" s="106"/>
      <c r="WYU4" s="106"/>
      <c r="WYV4" s="106"/>
      <c r="WYW4" s="106"/>
      <c r="WYX4" s="106"/>
      <c r="WYY4" s="106"/>
      <c r="WYZ4" s="106"/>
      <c r="WZA4" s="106"/>
      <c r="WZB4" s="106"/>
      <c r="WZC4" s="106"/>
      <c r="WZD4" s="106"/>
      <c r="WZE4" s="106"/>
      <c r="WZF4" s="106"/>
      <c r="WZG4" s="106"/>
      <c r="WZH4" s="106"/>
      <c r="WZI4" s="106"/>
      <c r="WZJ4" s="106"/>
      <c r="WZK4" s="106"/>
      <c r="WZL4" s="106"/>
      <c r="WZM4" s="106"/>
      <c r="WZN4" s="106"/>
      <c r="WZO4" s="106"/>
      <c r="WZP4" s="106"/>
      <c r="WZQ4" s="106"/>
      <c r="WZR4" s="106"/>
      <c r="WZS4" s="106"/>
      <c r="WZT4" s="106"/>
      <c r="WZU4" s="106"/>
      <c r="WZV4" s="106"/>
      <c r="WZW4" s="106"/>
      <c r="WZX4" s="106"/>
      <c r="WZY4" s="106"/>
      <c r="WZZ4" s="106"/>
      <c r="XAA4" s="106"/>
      <c r="XAB4" s="106"/>
      <c r="XAC4" s="106"/>
      <c r="XAD4" s="106"/>
      <c r="XAE4" s="106"/>
      <c r="XAF4" s="106"/>
      <c r="XAG4" s="106"/>
      <c r="XAH4" s="106"/>
      <c r="XAI4" s="106"/>
      <c r="XAJ4" s="106"/>
      <c r="XAK4" s="106"/>
      <c r="XAL4" s="106"/>
      <c r="XAM4" s="106"/>
      <c r="XAN4" s="106"/>
      <c r="XAO4" s="106"/>
      <c r="XAP4" s="106"/>
      <c r="XAQ4" s="106"/>
      <c r="XAR4" s="106"/>
      <c r="XAS4" s="106"/>
      <c r="XAT4" s="106"/>
      <c r="XAU4" s="106"/>
      <c r="XAV4" s="106"/>
      <c r="XAW4" s="106"/>
      <c r="XAX4" s="106"/>
      <c r="XAY4" s="106"/>
      <c r="XAZ4" s="106"/>
      <c r="XBA4" s="106"/>
      <c r="XBB4" s="106"/>
      <c r="XBC4" s="106"/>
      <c r="XBD4" s="106"/>
      <c r="XBE4" s="106"/>
      <c r="XBF4" s="106"/>
      <c r="XBG4" s="106"/>
      <c r="XBH4" s="106"/>
      <c r="XBI4" s="106"/>
      <c r="XBJ4" s="106"/>
      <c r="XBK4" s="106"/>
      <c r="XBL4" s="106"/>
      <c r="XBM4" s="106"/>
      <c r="XBN4" s="106"/>
      <c r="XBO4" s="106"/>
      <c r="XBP4" s="106"/>
      <c r="XBQ4" s="106"/>
      <c r="XBR4" s="106"/>
      <c r="XBS4" s="106"/>
      <c r="XBT4" s="106"/>
      <c r="XBU4" s="106"/>
      <c r="XBV4" s="106"/>
      <c r="XBW4" s="106"/>
      <c r="XBX4" s="106"/>
      <c r="XBY4" s="106"/>
      <c r="XBZ4" s="106"/>
      <c r="XCA4" s="106"/>
      <c r="XCB4" s="106"/>
      <c r="XCC4" s="106"/>
      <c r="XCD4" s="106"/>
      <c r="XCE4" s="106"/>
      <c r="XCF4" s="106"/>
      <c r="XCG4" s="106"/>
      <c r="XCH4" s="106"/>
      <c r="XCI4" s="106"/>
      <c r="XCJ4" s="106"/>
      <c r="XCK4" s="106"/>
      <c r="XCL4" s="106"/>
      <c r="XCM4" s="106"/>
      <c r="XCN4" s="106"/>
      <c r="XCO4" s="106"/>
      <c r="XCP4" s="106"/>
      <c r="XCQ4" s="106"/>
      <c r="XCR4" s="106"/>
      <c r="XCS4" s="106"/>
      <c r="XCT4" s="106"/>
      <c r="XCU4" s="106"/>
      <c r="XCV4" s="106"/>
      <c r="XCW4" s="106"/>
      <c r="XCX4" s="106"/>
      <c r="XCY4" s="106"/>
      <c r="XCZ4" s="106"/>
      <c r="XDA4" s="106"/>
      <c r="XDB4" s="106"/>
      <c r="XDC4" s="106"/>
      <c r="XDD4" s="106"/>
      <c r="XDE4" s="106"/>
      <c r="XDF4" s="106"/>
      <c r="XDG4" s="106"/>
      <c r="XDH4" s="106"/>
      <c r="XDI4" s="106"/>
      <c r="XDJ4" s="106"/>
      <c r="XDK4" s="106"/>
      <c r="XDL4" s="106"/>
      <c r="XDM4" s="106"/>
      <c r="XDN4" s="106"/>
      <c r="XDO4" s="106"/>
      <c r="XDP4" s="106"/>
      <c r="XDQ4" s="106"/>
      <c r="XDR4" s="106"/>
      <c r="XDS4" s="106"/>
      <c r="XDT4" s="106"/>
      <c r="XDU4" s="106"/>
      <c r="XDV4" s="106"/>
      <c r="XDW4" s="106"/>
      <c r="XDX4" s="106"/>
      <c r="XDY4" s="106"/>
      <c r="XDZ4" s="106"/>
      <c r="XEA4" s="106"/>
      <c r="XEB4" s="106"/>
      <c r="XEC4" s="106"/>
      <c r="XED4" s="106"/>
      <c r="XEE4" s="106"/>
      <c r="XEF4" s="106"/>
      <c r="XEG4" s="106"/>
      <c r="XEH4" s="106"/>
      <c r="XEI4" s="106"/>
      <c r="XEJ4" s="106"/>
      <c r="XEK4" s="106"/>
      <c r="XEM4" s="106"/>
      <c r="XEN4" s="106"/>
      <c r="XEO4" s="106"/>
      <c r="XEP4" s="106"/>
      <c r="XEQ4" s="106"/>
      <c r="XER4" s="106"/>
      <c r="XES4" s="106"/>
    </row>
    <row r="5" ht="32" customHeight="1" spans="1:9">
      <c r="A5" s="91">
        <v>1</v>
      </c>
      <c r="B5" s="91" t="s">
        <v>26</v>
      </c>
      <c r="C5" s="91">
        <v>0.85</v>
      </c>
      <c r="D5" s="92" t="s">
        <v>38</v>
      </c>
      <c r="E5" s="93" t="s">
        <v>39</v>
      </c>
      <c r="F5" s="94" cm="1">
        <f t="array" ref="F5">SUMPRODUCT(ISNUMBER(FIND(C5,'工程量计算数（玻璃栏板）'!$D$4:$D$42))*'工程量计算数（玻璃栏板）'!$E$4:$E$42)</f>
        <v>822.691</v>
      </c>
      <c r="G5" s="94">
        <f>栏杆综合单价分析表!G18</f>
        <v>415.895016372</v>
      </c>
      <c r="H5" s="94">
        <f>+F5*G5</f>
        <v>342153.086914097</v>
      </c>
      <c r="I5" s="108"/>
    </row>
    <row r="6" ht="32" customHeight="1" spans="1:9">
      <c r="A6" s="91">
        <v>2</v>
      </c>
      <c r="B6" s="91" t="s">
        <v>26</v>
      </c>
      <c r="C6" s="91">
        <v>1.12</v>
      </c>
      <c r="D6" s="92" t="s">
        <v>38</v>
      </c>
      <c r="E6" s="93" t="s">
        <v>39</v>
      </c>
      <c r="F6" s="94" cm="1">
        <f t="array" ref="F6">SUMPRODUCT(ISNUMBER(FIND(C6,'工程量计算数（玻璃栏板）'!$D$4:$D$42))*'工程量计算数（玻璃栏板）'!$E$4:$E$42)</f>
        <v>39.84</v>
      </c>
      <c r="G6" s="94">
        <f>栏杆综合单价分析表!G39</f>
        <v>475.497438123246</v>
      </c>
      <c r="H6" s="94">
        <f t="shared" ref="H6:H11" si="0">+F6*G6</f>
        <v>18943.8179348301</v>
      </c>
      <c r="I6" s="108"/>
    </row>
    <row r="7" ht="32" customHeight="1" spans="1:9">
      <c r="A7" s="91">
        <v>3</v>
      </c>
      <c r="B7" s="91" t="s">
        <v>26</v>
      </c>
      <c r="C7" s="91">
        <v>1.17</v>
      </c>
      <c r="D7" s="92" t="s">
        <v>38</v>
      </c>
      <c r="E7" s="93" t="s">
        <v>39</v>
      </c>
      <c r="F7" s="94" cm="1">
        <f t="array" ref="F7">SUMPRODUCT(ISNUMBER(FIND(C7,'工程量计算数（玻璃栏板）'!$D$4:$D$42))*'工程量计算数（玻璃栏板）'!$E$4:$E$42)</f>
        <v>79.84</v>
      </c>
      <c r="G7" s="94">
        <f>栏杆综合单价分析表!G59</f>
        <v>475.908325041395</v>
      </c>
      <c r="H7" s="94">
        <f t="shared" si="0"/>
        <v>37996.520671305</v>
      </c>
      <c r="I7" s="108"/>
    </row>
    <row r="8" ht="32" customHeight="1" spans="1:9">
      <c r="A8" s="91">
        <v>4</v>
      </c>
      <c r="B8" s="91" t="s">
        <v>26</v>
      </c>
      <c r="C8" s="91">
        <v>1.2</v>
      </c>
      <c r="D8" s="92" t="s">
        <v>38</v>
      </c>
      <c r="E8" s="93" t="s">
        <v>39</v>
      </c>
      <c r="F8" s="94">
        <f>+'工程量计算数（玻璃栏板）'!E41</f>
        <v>39.84</v>
      </c>
      <c r="G8" s="94">
        <f>栏杆综合单价分析表!G80</f>
        <v>493.606531103246</v>
      </c>
      <c r="H8" s="94">
        <f t="shared" si="0"/>
        <v>19665.2841991533</v>
      </c>
      <c r="I8" s="108"/>
    </row>
    <row r="9" ht="32" customHeight="1" spans="1:9">
      <c r="A9" s="91">
        <v>5</v>
      </c>
      <c r="B9" s="91" t="s">
        <v>26</v>
      </c>
      <c r="C9" s="91">
        <v>1.22</v>
      </c>
      <c r="D9" s="92" t="s">
        <v>38</v>
      </c>
      <c r="E9" s="93" t="s">
        <v>39</v>
      </c>
      <c r="F9" s="94" cm="1">
        <f t="array" ref="F9">SUMPRODUCT(ISNUMBER(FIND(C9,'工程量计算数（玻璃栏板）'!$D$4:$D$42))*'工程量计算数（玻璃栏板）'!$E$4:$E$42)</f>
        <v>808.616</v>
      </c>
      <c r="G9" s="94">
        <f>栏杆综合单价分析表!G101</f>
        <v>500.913724330375</v>
      </c>
      <c r="H9" s="94">
        <f t="shared" si="0"/>
        <v>405046.85211313</v>
      </c>
      <c r="I9" s="108"/>
    </row>
    <row r="10" ht="32" customHeight="1" spans="1:9">
      <c r="A10" s="91">
        <v>6</v>
      </c>
      <c r="B10" s="91" t="s">
        <v>26</v>
      </c>
      <c r="C10" s="95">
        <v>1.6</v>
      </c>
      <c r="D10" s="92" t="s">
        <v>38</v>
      </c>
      <c r="E10" s="93" t="s">
        <v>39</v>
      </c>
      <c r="F10" s="94">
        <f>+'工程量计算数（玻璃栏板）'!E22+'工程量计算数（玻璃栏板）'!E37+'工程量计算数（玻璃栏板）'!E40</f>
        <v>74.32</v>
      </c>
      <c r="G10" s="94">
        <f>栏杆综合单价分析表!G122</f>
        <v>580.1573816701</v>
      </c>
      <c r="H10" s="94">
        <f t="shared" si="0"/>
        <v>43117.2966057218</v>
      </c>
      <c r="I10" s="108"/>
    </row>
    <row r="11" ht="32" customHeight="1" spans="1:9">
      <c r="A11" s="91">
        <v>7</v>
      </c>
      <c r="B11" s="91" t="s">
        <v>26</v>
      </c>
      <c r="C11" s="91">
        <v>1.62</v>
      </c>
      <c r="D11" s="92" t="s">
        <v>38</v>
      </c>
      <c r="E11" s="93" t="s">
        <v>39</v>
      </c>
      <c r="F11" s="94" cm="1">
        <f t="array" ref="F11">SUMPRODUCT(ISNUMBER(FIND(C11,'工程量计算数（玻璃栏板）'!$D$4:$D$42))*'工程量计算数（玻璃栏板）'!$E$4:$E$42)</f>
        <v>211.224</v>
      </c>
      <c r="G11" s="94">
        <f>栏杆综合单价分析表!G143</f>
        <v>587.038563436492</v>
      </c>
      <c r="H11" s="94">
        <f t="shared" si="0"/>
        <v>123996.633523309</v>
      </c>
      <c r="I11" s="108"/>
    </row>
    <row r="12" s="76" customFormat="1" ht="32" customHeight="1" spans="1:16373">
      <c r="A12" s="88"/>
      <c r="B12" s="88" t="s">
        <v>27</v>
      </c>
      <c r="C12" s="88"/>
      <c r="D12" s="96"/>
      <c r="E12" s="97"/>
      <c r="F12" s="90">
        <f>SUM(F13:F14)</f>
        <v>782.2</v>
      </c>
      <c r="G12" s="90">
        <f>+H12/F12</f>
        <v>135.218810975272</v>
      </c>
      <c r="H12" s="90">
        <f>SUM(H13:H14)</f>
        <v>105768.153944858</v>
      </c>
      <c r="I12" s="89"/>
      <c r="J12" s="106"/>
      <c r="K12" s="107"/>
      <c r="L12" s="107"/>
      <c r="M12" s="106"/>
      <c r="N12" s="106"/>
      <c r="O12" s="106"/>
      <c r="P12" s="106"/>
      <c r="Q12" s="106"/>
      <c r="R12" s="106"/>
      <c r="S12" s="106"/>
      <c r="T12" s="106"/>
      <c r="U12" s="106"/>
      <c r="V12" s="106"/>
      <c r="W12" s="106"/>
      <c r="X12" s="106"/>
      <c r="Y12" s="106"/>
      <c r="Z12" s="106"/>
      <c r="AA12" s="106"/>
      <c r="AB12" s="106"/>
      <c r="AC12" s="106"/>
      <c r="AD12" s="106"/>
      <c r="AE12" s="106"/>
      <c r="AF12" s="106"/>
      <c r="AG12" s="106"/>
      <c r="AH12" s="106"/>
      <c r="AI12" s="106"/>
      <c r="AJ12" s="106"/>
      <c r="AK12" s="106"/>
      <c r="AL12" s="106"/>
      <c r="AM12" s="106"/>
      <c r="AN12" s="106"/>
      <c r="AO12" s="106"/>
      <c r="AP12" s="106"/>
      <c r="AQ12" s="106"/>
      <c r="AR12" s="106"/>
      <c r="AS12" s="106"/>
      <c r="AT12" s="106"/>
      <c r="AU12" s="106"/>
      <c r="AV12" s="106"/>
      <c r="AW12" s="106"/>
      <c r="AX12" s="106"/>
      <c r="AY12" s="106"/>
      <c r="AZ12" s="106"/>
      <c r="BA12" s="106"/>
      <c r="BB12" s="106"/>
      <c r="BC12" s="106"/>
      <c r="BD12" s="106"/>
      <c r="BE12" s="106"/>
      <c r="BF12" s="106"/>
      <c r="BG12" s="106"/>
      <c r="BH12" s="106"/>
      <c r="BI12" s="106"/>
      <c r="BJ12" s="106"/>
      <c r="BK12" s="106"/>
      <c r="BL12" s="106"/>
      <c r="BM12" s="106"/>
      <c r="BN12" s="106"/>
      <c r="BO12" s="106"/>
      <c r="BP12" s="106"/>
      <c r="BQ12" s="106"/>
      <c r="BR12" s="106"/>
      <c r="BS12" s="106"/>
      <c r="BT12" s="106"/>
      <c r="BU12" s="106"/>
      <c r="BV12" s="106"/>
      <c r="BW12" s="106"/>
      <c r="BX12" s="106"/>
      <c r="BY12" s="106"/>
      <c r="BZ12" s="106"/>
      <c r="CA12" s="106"/>
      <c r="CB12" s="106"/>
      <c r="CC12" s="106"/>
      <c r="CD12" s="106"/>
      <c r="CE12" s="106"/>
      <c r="CF12" s="106"/>
      <c r="CG12" s="106"/>
      <c r="CH12" s="106"/>
      <c r="CI12" s="106"/>
      <c r="CJ12" s="106"/>
      <c r="CK12" s="106"/>
      <c r="CL12" s="106"/>
      <c r="CM12" s="106"/>
      <c r="CN12" s="106"/>
      <c r="CO12" s="106"/>
      <c r="CP12" s="106"/>
      <c r="CQ12" s="106"/>
      <c r="CR12" s="106"/>
      <c r="CS12" s="106"/>
      <c r="CT12" s="106"/>
      <c r="CU12" s="106"/>
      <c r="CV12" s="106"/>
      <c r="CW12" s="106"/>
      <c r="CX12" s="106"/>
      <c r="CY12" s="106"/>
      <c r="CZ12" s="106"/>
      <c r="DA12" s="106"/>
      <c r="DB12" s="106"/>
      <c r="DC12" s="106"/>
      <c r="DD12" s="106"/>
      <c r="DE12" s="106"/>
      <c r="DF12" s="106"/>
      <c r="DG12" s="106"/>
      <c r="DH12" s="106"/>
      <c r="DI12" s="106"/>
      <c r="DJ12" s="106"/>
      <c r="DK12" s="106"/>
      <c r="DL12" s="106"/>
      <c r="DM12" s="106"/>
      <c r="DN12" s="106"/>
      <c r="DO12" s="106"/>
      <c r="DP12" s="106"/>
      <c r="DQ12" s="106"/>
      <c r="DR12" s="106"/>
      <c r="DS12" s="106"/>
      <c r="DT12" s="106"/>
      <c r="DU12" s="106"/>
      <c r="DV12" s="106"/>
      <c r="DW12" s="106"/>
      <c r="DX12" s="106"/>
      <c r="DY12" s="106"/>
      <c r="DZ12" s="106"/>
      <c r="EA12" s="106"/>
      <c r="EB12" s="106"/>
      <c r="EC12" s="106"/>
      <c r="ED12" s="106"/>
      <c r="EE12" s="106"/>
      <c r="EF12" s="106"/>
      <c r="EG12" s="106"/>
      <c r="EH12" s="106"/>
      <c r="EI12" s="106"/>
      <c r="EJ12" s="106"/>
      <c r="EK12" s="106"/>
      <c r="EL12" s="106"/>
      <c r="EM12" s="106"/>
      <c r="EN12" s="106"/>
      <c r="EO12" s="106"/>
      <c r="EP12" s="106"/>
      <c r="EQ12" s="106"/>
      <c r="ER12" s="106"/>
      <c r="ES12" s="106"/>
      <c r="ET12" s="106"/>
      <c r="EU12" s="106"/>
      <c r="EV12" s="106"/>
      <c r="EW12" s="106"/>
      <c r="EX12" s="106"/>
      <c r="EY12" s="106"/>
      <c r="EZ12" s="106"/>
      <c r="FA12" s="106"/>
      <c r="FB12" s="106"/>
      <c r="FC12" s="106"/>
      <c r="FD12" s="106"/>
      <c r="FE12" s="106"/>
      <c r="FF12" s="106"/>
      <c r="FG12" s="106"/>
      <c r="FH12" s="106"/>
      <c r="FI12" s="106"/>
      <c r="FJ12" s="106"/>
      <c r="FK12" s="106"/>
      <c r="FL12" s="106"/>
      <c r="FM12" s="106"/>
      <c r="FN12" s="106"/>
      <c r="FO12" s="106"/>
      <c r="FP12" s="106"/>
      <c r="FQ12" s="106"/>
      <c r="FR12" s="106"/>
      <c r="FS12" s="106"/>
      <c r="FT12" s="106"/>
      <c r="FU12" s="106"/>
      <c r="FV12" s="106"/>
      <c r="FW12" s="106"/>
      <c r="FX12" s="106"/>
      <c r="FY12" s="106"/>
      <c r="FZ12" s="106"/>
      <c r="GA12" s="106"/>
      <c r="GB12" s="106"/>
      <c r="GC12" s="106"/>
      <c r="GD12" s="106"/>
      <c r="GE12" s="106"/>
      <c r="GF12" s="106"/>
      <c r="GG12" s="106"/>
      <c r="GH12" s="106"/>
      <c r="GI12" s="106"/>
      <c r="GJ12" s="106"/>
      <c r="GK12" s="106"/>
      <c r="GL12" s="106"/>
      <c r="GM12" s="106"/>
      <c r="GN12" s="106"/>
      <c r="GO12" s="106"/>
      <c r="GP12" s="106"/>
      <c r="GQ12" s="106"/>
      <c r="GR12" s="106"/>
      <c r="GS12" s="106"/>
      <c r="GT12" s="106"/>
      <c r="GU12" s="106"/>
      <c r="GV12" s="106"/>
      <c r="GW12" s="106"/>
      <c r="GX12" s="106"/>
      <c r="GY12" s="106"/>
      <c r="GZ12" s="106"/>
      <c r="HA12" s="106"/>
      <c r="HB12" s="106"/>
      <c r="HC12" s="106"/>
      <c r="HD12" s="106"/>
      <c r="HE12" s="106"/>
      <c r="HF12" s="106"/>
      <c r="HG12" s="106"/>
      <c r="HH12" s="106"/>
      <c r="HI12" s="106"/>
      <c r="HJ12" s="106"/>
      <c r="HK12" s="106"/>
      <c r="HL12" s="106"/>
      <c r="HM12" s="106"/>
      <c r="HN12" s="106"/>
      <c r="HO12" s="106"/>
      <c r="HP12" s="106"/>
      <c r="HQ12" s="106"/>
      <c r="HR12" s="106"/>
      <c r="HS12" s="106"/>
      <c r="HT12" s="106"/>
      <c r="HU12" s="106"/>
      <c r="HV12" s="106"/>
      <c r="HW12" s="106"/>
      <c r="HX12" s="106"/>
      <c r="HY12" s="106"/>
      <c r="HZ12" s="106"/>
      <c r="IA12" s="106"/>
      <c r="IB12" s="106"/>
      <c r="IC12" s="106"/>
      <c r="ID12" s="106"/>
      <c r="IE12" s="106"/>
      <c r="IF12" s="106"/>
      <c r="IG12" s="106"/>
      <c r="IH12" s="106"/>
      <c r="II12" s="106"/>
      <c r="IJ12" s="106"/>
      <c r="IK12" s="106"/>
      <c r="IL12" s="106"/>
      <c r="IM12" s="106"/>
      <c r="IN12" s="106"/>
      <c r="IO12" s="106"/>
      <c r="IP12" s="106"/>
      <c r="IQ12" s="106"/>
      <c r="IR12" s="106"/>
      <c r="IS12" s="106"/>
      <c r="IT12" s="106"/>
      <c r="IU12" s="106"/>
      <c r="IV12" s="106"/>
      <c r="IW12" s="106"/>
      <c r="IX12" s="106"/>
      <c r="IY12" s="106"/>
      <c r="IZ12" s="106"/>
      <c r="JA12" s="106"/>
      <c r="JB12" s="106"/>
      <c r="JC12" s="106"/>
      <c r="JD12" s="106"/>
      <c r="JE12" s="106"/>
      <c r="JF12" s="106"/>
      <c r="JG12" s="106"/>
      <c r="JH12" s="106"/>
      <c r="JI12" s="106"/>
      <c r="JJ12" s="106"/>
      <c r="JK12" s="106"/>
      <c r="JL12" s="106"/>
      <c r="JM12" s="106"/>
      <c r="JN12" s="106"/>
      <c r="JO12" s="106"/>
      <c r="JP12" s="106"/>
      <c r="JQ12" s="106"/>
      <c r="JR12" s="106"/>
      <c r="JS12" s="106"/>
      <c r="JT12" s="106"/>
      <c r="JU12" s="106"/>
      <c r="JV12" s="106"/>
      <c r="JW12" s="106"/>
      <c r="JX12" s="106"/>
      <c r="JY12" s="106"/>
      <c r="JZ12" s="106"/>
      <c r="KA12" s="106"/>
      <c r="KB12" s="106"/>
      <c r="KC12" s="106"/>
      <c r="KD12" s="106"/>
      <c r="KE12" s="106"/>
      <c r="KF12" s="106"/>
      <c r="KG12" s="106"/>
      <c r="KH12" s="106"/>
      <c r="KI12" s="106"/>
      <c r="KJ12" s="106"/>
      <c r="KK12" s="106"/>
      <c r="KL12" s="106"/>
      <c r="KM12" s="106"/>
      <c r="KN12" s="106"/>
      <c r="KO12" s="106"/>
      <c r="KP12" s="106"/>
      <c r="KQ12" s="106"/>
      <c r="KR12" s="106"/>
      <c r="KS12" s="106"/>
      <c r="KT12" s="106"/>
      <c r="KU12" s="106"/>
      <c r="KV12" s="106"/>
      <c r="KW12" s="106"/>
      <c r="KX12" s="106"/>
      <c r="KY12" s="106"/>
      <c r="KZ12" s="106"/>
      <c r="LA12" s="106"/>
      <c r="LB12" s="106"/>
      <c r="LC12" s="106"/>
      <c r="LD12" s="106"/>
      <c r="LE12" s="106"/>
      <c r="LF12" s="106"/>
      <c r="LG12" s="106"/>
      <c r="LH12" s="106"/>
      <c r="LI12" s="106"/>
      <c r="LJ12" s="106"/>
      <c r="LK12" s="106"/>
      <c r="LL12" s="106"/>
      <c r="LM12" s="106"/>
      <c r="LN12" s="106"/>
      <c r="LO12" s="106"/>
      <c r="LP12" s="106"/>
      <c r="LQ12" s="106"/>
      <c r="LR12" s="106"/>
      <c r="LS12" s="106"/>
      <c r="LT12" s="106"/>
      <c r="LU12" s="106"/>
      <c r="LV12" s="106"/>
      <c r="LW12" s="106"/>
      <c r="LX12" s="106"/>
      <c r="LY12" s="106"/>
      <c r="LZ12" s="106"/>
      <c r="MA12" s="106"/>
      <c r="MB12" s="106"/>
      <c r="MC12" s="106"/>
      <c r="MD12" s="106"/>
      <c r="ME12" s="106"/>
      <c r="MF12" s="106"/>
      <c r="MG12" s="106"/>
      <c r="MH12" s="106"/>
      <c r="MI12" s="106"/>
      <c r="MJ12" s="106"/>
      <c r="MK12" s="106"/>
      <c r="ML12" s="106"/>
      <c r="MM12" s="106"/>
      <c r="MN12" s="106"/>
      <c r="MO12" s="106"/>
      <c r="MP12" s="106"/>
      <c r="MQ12" s="106"/>
      <c r="MR12" s="106"/>
      <c r="MS12" s="106"/>
      <c r="MT12" s="106"/>
      <c r="MU12" s="106"/>
      <c r="MV12" s="106"/>
      <c r="MW12" s="106"/>
      <c r="MX12" s="106"/>
      <c r="MY12" s="106"/>
      <c r="MZ12" s="106"/>
      <c r="NA12" s="106"/>
      <c r="NB12" s="106"/>
      <c r="NC12" s="106"/>
      <c r="ND12" s="106"/>
      <c r="NE12" s="106"/>
      <c r="NF12" s="106"/>
      <c r="NG12" s="106"/>
      <c r="NH12" s="106"/>
      <c r="NI12" s="106"/>
      <c r="NJ12" s="106"/>
      <c r="NK12" s="106"/>
      <c r="NL12" s="106"/>
      <c r="NM12" s="106"/>
      <c r="NN12" s="106"/>
      <c r="NO12" s="106"/>
      <c r="NP12" s="106"/>
      <c r="NQ12" s="106"/>
      <c r="NR12" s="106"/>
      <c r="NS12" s="106"/>
      <c r="NT12" s="106"/>
      <c r="NU12" s="106"/>
      <c r="NV12" s="106"/>
      <c r="NW12" s="106"/>
      <c r="NX12" s="106"/>
      <c r="NY12" s="106"/>
      <c r="NZ12" s="106"/>
      <c r="OA12" s="106"/>
      <c r="OB12" s="106"/>
      <c r="OC12" s="106"/>
      <c r="OD12" s="106"/>
      <c r="OE12" s="106"/>
      <c r="OF12" s="106"/>
      <c r="OG12" s="106"/>
      <c r="OH12" s="106"/>
      <c r="OI12" s="106"/>
      <c r="OJ12" s="106"/>
      <c r="OK12" s="106"/>
      <c r="OL12" s="106"/>
      <c r="OM12" s="106"/>
      <c r="ON12" s="106"/>
      <c r="OO12" s="106"/>
      <c r="OP12" s="106"/>
      <c r="OQ12" s="106"/>
      <c r="OR12" s="106"/>
      <c r="OS12" s="106"/>
      <c r="OT12" s="106"/>
      <c r="OU12" s="106"/>
      <c r="OV12" s="106"/>
      <c r="OW12" s="106"/>
      <c r="OX12" s="106"/>
      <c r="OY12" s="106"/>
      <c r="OZ12" s="106"/>
      <c r="PA12" s="106"/>
      <c r="PB12" s="106"/>
      <c r="PC12" s="106"/>
      <c r="PD12" s="106"/>
      <c r="PE12" s="106"/>
      <c r="PF12" s="106"/>
      <c r="PG12" s="106"/>
      <c r="PH12" s="106"/>
      <c r="PI12" s="106"/>
      <c r="PJ12" s="106"/>
      <c r="PK12" s="106"/>
      <c r="PL12" s="106"/>
      <c r="PM12" s="106"/>
      <c r="PN12" s="106"/>
      <c r="PO12" s="106"/>
      <c r="PP12" s="106"/>
      <c r="PQ12" s="106"/>
      <c r="PR12" s="106"/>
      <c r="PS12" s="106"/>
      <c r="PT12" s="106"/>
      <c r="PU12" s="106"/>
      <c r="PV12" s="106"/>
      <c r="PW12" s="106"/>
      <c r="PX12" s="106"/>
      <c r="PY12" s="106"/>
      <c r="PZ12" s="106"/>
      <c r="QA12" s="106"/>
      <c r="QB12" s="106"/>
      <c r="QC12" s="106"/>
      <c r="QD12" s="106"/>
      <c r="QE12" s="106"/>
      <c r="QF12" s="106"/>
      <c r="QG12" s="106"/>
      <c r="QH12" s="106"/>
      <c r="QI12" s="106"/>
      <c r="QJ12" s="106"/>
      <c r="QK12" s="106"/>
      <c r="QL12" s="106"/>
      <c r="QM12" s="106"/>
      <c r="QN12" s="106"/>
      <c r="QO12" s="106"/>
      <c r="QP12" s="106"/>
      <c r="QQ12" s="106"/>
      <c r="QR12" s="106"/>
      <c r="QS12" s="106"/>
      <c r="QT12" s="106"/>
      <c r="QU12" s="106"/>
      <c r="QV12" s="106"/>
      <c r="QW12" s="106"/>
      <c r="QX12" s="106"/>
      <c r="QY12" s="106"/>
      <c r="QZ12" s="106"/>
      <c r="RA12" s="106"/>
      <c r="RB12" s="106"/>
      <c r="RC12" s="106"/>
      <c r="RD12" s="106"/>
      <c r="RE12" s="106"/>
      <c r="RF12" s="106"/>
      <c r="RG12" s="106"/>
      <c r="RH12" s="106"/>
      <c r="RI12" s="106"/>
      <c r="RJ12" s="106"/>
      <c r="RK12" s="106"/>
      <c r="RL12" s="106"/>
      <c r="RM12" s="106"/>
      <c r="RN12" s="106"/>
      <c r="RO12" s="106"/>
      <c r="RP12" s="106"/>
      <c r="RQ12" s="106"/>
      <c r="RR12" s="106"/>
      <c r="RS12" s="106"/>
      <c r="RT12" s="106"/>
      <c r="RU12" s="106"/>
      <c r="RV12" s="106"/>
      <c r="RW12" s="106"/>
      <c r="RX12" s="106"/>
      <c r="RY12" s="106"/>
      <c r="RZ12" s="106"/>
      <c r="SA12" s="106"/>
      <c r="SB12" s="106"/>
      <c r="SC12" s="106"/>
      <c r="SD12" s="106"/>
      <c r="SE12" s="106"/>
      <c r="SF12" s="106"/>
      <c r="SG12" s="106"/>
      <c r="SH12" s="106"/>
      <c r="SI12" s="106"/>
      <c r="SJ12" s="106"/>
      <c r="SK12" s="106"/>
      <c r="SL12" s="106"/>
      <c r="SM12" s="106"/>
      <c r="SN12" s="106"/>
      <c r="SO12" s="106"/>
      <c r="SP12" s="106"/>
      <c r="SQ12" s="106"/>
      <c r="SR12" s="106"/>
      <c r="SS12" s="106"/>
      <c r="ST12" s="106"/>
      <c r="SU12" s="106"/>
      <c r="SV12" s="106"/>
      <c r="SW12" s="106"/>
      <c r="SX12" s="106"/>
      <c r="SY12" s="106"/>
      <c r="SZ12" s="106"/>
      <c r="TA12" s="106"/>
      <c r="TB12" s="106"/>
      <c r="TC12" s="106"/>
      <c r="TD12" s="106"/>
      <c r="TE12" s="106"/>
      <c r="TF12" s="106"/>
      <c r="TG12" s="106"/>
      <c r="TH12" s="106"/>
      <c r="TI12" s="106"/>
      <c r="TJ12" s="106"/>
      <c r="TK12" s="106"/>
      <c r="TL12" s="106"/>
      <c r="TM12" s="106"/>
      <c r="TN12" s="106"/>
      <c r="TO12" s="106"/>
      <c r="TP12" s="106"/>
      <c r="TQ12" s="106"/>
      <c r="TR12" s="106"/>
      <c r="TS12" s="106"/>
      <c r="TT12" s="106"/>
      <c r="TU12" s="106"/>
      <c r="TV12" s="106"/>
      <c r="TW12" s="106"/>
      <c r="TX12" s="106"/>
      <c r="TY12" s="106"/>
      <c r="TZ12" s="106"/>
      <c r="UA12" s="106"/>
      <c r="UB12" s="106"/>
      <c r="UC12" s="106"/>
      <c r="UD12" s="106"/>
      <c r="UE12" s="106"/>
      <c r="UF12" s="106"/>
      <c r="UG12" s="106"/>
      <c r="UH12" s="106"/>
      <c r="UI12" s="106"/>
      <c r="UJ12" s="106"/>
      <c r="UK12" s="106"/>
      <c r="UL12" s="106"/>
      <c r="UM12" s="106"/>
      <c r="UN12" s="106"/>
      <c r="UO12" s="106"/>
      <c r="UP12" s="106"/>
      <c r="UQ12" s="106"/>
      <c r="UR12" s="106"/>
      <c r="US12" s="106"/>
      <c r="UT12" s="106"/>
      <c r="UU12" s="106"/>
      <c r="UV12" s="106"/>
      <c r="UW12" s="106"/>
      <c r="UX12" s="106"/>
      <c r="UY12" s="106"/>
      <c r="UZ12" s="106"/>
      <c r="VA12" s="106"/>
      <c r="VB12" s="106"/>
      <c r="VC12" s="106"/>
      <c r="VD12" s="106"/>
      <c r="VE12" s="106"/>
      <c r="VF12" s="106"/>
      <c r="VG12" s="106"/>
      <c r="VH12" s="106"/>
      <c r="VI12" s="106"/>
      <c r="VJ12" s="106"/>
      <c r="VK12" s="106"/>
      <c r="VL12" s="106"/>
      <c r="VM12" s="106"/>
      <c r="VN12" s="106"/>
      <c r="VO12" s="106"/>
      <c r="VP12" s="106"/>
      <c r="VQ12" s="106"/>
      <c r="VR12" s="106"/>
      <c r="VS12" s="106"/>
      <c r="VT12" s="106"/>
      <c r="VU12" s="106"/>
      <c r="VV12" s="106"/>
      <c r="VW12" s="106"/>
      <c r="VX12" s="106"/>
      <c r="VY12" s="106"/>
      <c r="VZ12" s="106"/>
      <c r="WA12" s="106"/>
      <c r="WB12" s="106"/>
      <c r="WC12" s="106"/>
      <c r="WD12" s="106"/>
      <c r="WE12" s="106"/>
      <c r="WF12" s="106"/>
      <c r="WG12" s="106"/>
      <c r="WH12" s="106"/>
      <c r="WI12" s="106"/>
      <c r="WJ12" s="106"/>
      <c r="WK12" s="106"/>
      <c r="WL12" s="106"/>
      <c r="WM12" s="106"/>
      <c r="WN12" s="106"/>
      <c r="WO12" s="106"/>
      <c r="WP12" s="106"/>
      <c r="WQ12" s="106"/>
      <c r="WR12" s="106"/>
      <c r="WS12" s="106"/>
      <c r="WT12" s="106"/>
      <c r="WU12" s="106"/>
      <c r="WV12" s="106"/>
      <c r="WW12" s="106"/>
      <c r="WX12" s="106"/>
      <c r="WY12" s="106"/>
      <c r="WZ12" s="106"/>
      <c r="XA12" s="106"/>
      <c r="XB12" s="106"/>
      <c r="XC12" s="106"/>
      <c r="XD12" s="106"/>
      <c r="XE12" s="106"/>
      <c r="XF12" s="106"/>
      <c r="XG12" s="106"/>
      <c r="XH12" s="106"/>
      <c r="XI12" s="106"/>
      <c r="XJ12" s="106"/>
      <c r="XK12" s="106"/>
      <c r="XL12" s="106"/>
      <c r="XM12" s="106"/>
      <c r="XN12" s="106"/>
      <c r="XO12" s="106"/>
      <c r="XP12" s="106"/>
      <c r="XQ12" s="106"/>
      <c r="XR12" s="106"/>
      <c r="XS12" s="106"/>
      <c r="XT12" s="106"/>
      <c r="XU12" s="106"/>
      <c r="XV12" s="106"/>
      <c r="XW12" s="106"/>
      <c r="XX12" s="106"/>
      <c r="XY12" s="106"/>
      <c r="XZ12" s="106"/>
      <c r="YA12" s="106"/>
      <c r="YB12" s="106"/>
      <c r="YC12" s="106"/>
      <c r="YD12" s="106"/>
      <c r="YE12" s="106"/>
      <c r="YF12" s="106"/>
      <c r="YG12" s="106"/>
      <c r="YH12" s="106"/>
      <c r="YI12" s="106"/>
      <c r="YJ12" s="106"/>
      <c r="YK12" s="106"/>
      <c r="YL12" s="106"/>
      <c r="YM12" s="106"/>
      <c r="YN12" s="106"/>
      <c r="YO12" s="106"/>
      <c r="YP12" s="106"/>
      <c r="YQ12" s="106"/>
      <c r="YR12" s="106"/>
      <c r="YS12" s="106"/>
      <c r="YT12" s="106"/>
      <c r="YU12" s="106"/>
      <c r="YV12" s="106"/>
      <c r="YW12" s="106"/>
      <c r="YX12" s="106"/>
      <c r="YY12" s="106"/>
      <c r="YZ12" s="106"/>
      <c r="ZA12" s="106"/>
      <c r="ZB12" s="106"/>
      <c r="ZC12" s="106"/>
      <c r="ZD12" s="106"/>
      <c r="ZE12" s="106"/>
      <c r="ZF12" s="106"/>
      <c r="ZG12" s="106"/>
      <c r="ZH12" s="106"/>
      <c r="ZI12" s="106"/>
      <c r="ZJ12" s="106"/>
      <c r="ZK12" s="106"/>
      <c r="ZL12" s="106"/>
      <c r="ZM12" s="106"/>
      <c r="ZN12" s="106"/>
      <c r="ZO12" s="106"/>
      <c r="ZP12" s="106"/>
      <c r="ZQ12" s="106"/>
      <c r="ZR12" s="106"/>
      <c r="ZS12" s="106"/>
      <c r="ZT12" s="106"/>
      <c r="ZU12" s="106"/>
      <c r="ZV12" s="106"/>
      <c r="ZW12" s="106"/>
      <c r="ZX12" s="106"/>
      <c r="ZY12" s="106"/>
      <c r="ZZ12" s="106"/>
      <c r="AAA12" s="106"/>
      <c r="AAB12" s="106"/>
      <c r="AAC12" s="106"/>
      <c r="AAD12" s="106"/>
      <c r="AAE12" s="106"/>
      <c r="AAF12" s="106"/>
      <c r="AAG12" s="106"/>
      <c r="AAH12" s="106"/>
      <c r="AAI12" s="106"/>
      <c r="AAJ12" s="106"/>
      <c r="AAK12" s="106"/>
      <c r="AAL12" s="106"/>
      <c r="AAM12" s="106"/>
      <c r="AAN12" s="106"/>
      <c r="AAO12" s="106"/>
      <c r="AAP12" s="106"/>
      <c r="AAQ12" s="106"/>
      <c r="AAR12" s="106"/>
      <c r="AAS12" s="106"/>
      <c r="AAT12" s="106"/>
      <c r="AAU12" s="106"/>
      <c r="AAV12" s="106"/>
      <c r="AAW12" s="106"/>
      <c r="AAX12" s="106"/>
      <c r="AAY12" s="106"/>
      <c r="AAZ12" s="106"/>
      <c r="ABA12" s="106"/>
      <c r="ABB12" s="106"/>
      <c r="ABC12" s="106"/>
      <c r="ABD12" s="106"/>
      <c r="ABE12" s="106"/>
      <c r="ABF12" s="106"/>
      <c r="ABG12" s="106"/>
      <c r="ABH12" s="106"/>
      <c r="ABI12" s="106"/>
      <c r="ABJ12" s="106"/>
      <c r="ABK12" s="106"/>
      <c r="ABL12" s="106"/>
      <c r="ABM12" s="106"/>
      <c r="ABN12" s="106"/>
      <c r="ABO12" s="106"/>
      <c r="ABP12" s="106"/>
      <c r="ABQ12" s="106"/>
      <c r="ABR12" s="106"/>
      <c r="ABS12" s="106"/>
      <c r="ABT12" s="106"/>
      <c r="ABU12" s="106"/>
      <c r="ABV12" s="106"/>
      <c r="ABW12" s="106"/>
      <c r="ABX12" s="106"/>
      <c r="ABY12" s="106"/>
      <c r="ABZ12" s="106"/>
      <c r="ACA12" s="106"/>
      <c r="ACB12" s="106"/>
      <c r="ACC12" s="106"/>
      <c r="ACD12" s="106"/>
      <c r="ACE12" s="106"/>
      <c r="ACF12" s="106"/>
      <c r="ACG12" s="106"/>
      <c r="ACH12" s="106"/>
      <c r="ACI12" s="106"/>
      <c r="ACJ12" s="106"/>
      <c r="ACK12" s="106"/>
      <c r="ACL12" s="106"/>
      <c r="ACM12" s="106"/>
      <c r="ACN12" s="106"/>
      <c r="ACO12" s="106"/>
      <c r="ACP12" s="106"/>
      <c r="ACQ12" s="106"/>
      <c r="ACR12" s="106"/>
      <c r="ACS12" s="106"/>
      <c r="ACT12" s="106"/>
      <c r="ACU12" s="106"/>
      <c r="ACV12" s="106"/>
      <c r="ACW12" s="106"/>
      <c r="ACX12" s="106"/>
      <c r="ACY12" s="106"/>
      <c r="ACZ12" s="106"/>
      <c r="ADA12" s="106"/>
      <c r="ADB12" s="106"/>
      <c r="ADC12" s="106"/>
      <c r="ADD12" s="106"/>
      <c r="ADE12" s="106"/>
      <c r="ADF12" s="106"/>
      <c r="ADG12" s="106"/>
      <c r="ADH12" s="106"/>
      <c r="ADI12" s="106"/>
      <c r="ADJ12" s="106"/>
      <c r="ADK12" s="106"/>
      <c r="ADL12" s="106"/>
      <c r="ADM12" s="106"/>
      <c r="ADN12" s="106"/>
      <c r="ADO12" s="106"/>
      <c r="ADP12" s="106"/>
      <c r="ADQ12" s="106"/>
      <c r="ADR12" s="106"/>
      <c r="ADS12" s="106"/>
      <c r="ADT12" s="106"/>
      <c r="ADU12" s="106"/>
      <c r="ADV12" s="106"/>
      <c r="ADW12" s="106"/>
      <c r="ADX12" s="106"/>
      <c r="ADY12" s="106"/>
      <c r="ADZ12" s="106"/>
      <c r="AEA12" s="106"/>
      <c r="AEB12" s="106"/>
      <c r="AEC12" s="106"/>
      <c r="AED12" s="106"/>
      <c r="AEE12" s="106"/>
      <c r="AEF12" s="106"/>
      <c r="AEG12" s="106"/>
      <c r="AEH12" s="106"/>
      <c r="AEI12" s="106"/>
      <c r="AEJ12" s="106"/>
      <c r="AEK12" s="106"/>
      <c r="AEL12" s="106"/>
      <c r="AEM12" s="106"/>
      <c r="AEN12" s="106"/>
      <c r="AEO12" s="106"/>
      <c r="AEP12" s="106"/>
      <c r="AEQ12" s="106"/>
      <c r="AER12" s="106"/>
      <c r="AES12" s="106"/>
      <c r="AET12" s="106"/>
      <c r="AEU12" s="106"/>
      <c r="AEV12" s="106"/>
      <c r="AEW12" s="106"/>
      <c r="AEX12" s="106"/>
      <c r="AEY12" s="106"/>
      <c r="AEZ12" s="106"/>
      <c r="AFA12" s="106"/>
      <c r="AFB12" s="106"/>
      <c r="AFC12" s="106"/>
      <c r="AFD12" s="106"/>
      <c r="AFE12" s="106"/>
      <c r="AFF12" s="106"/>
      <c r="AFG12" s="106"/>
      <c r="AFH12" s="106"/>
      <c r="AFI12" s="106"/>
      <c r="AFJ12" s="106"/>
      <c r="AFK12" s="106"/>
      <c r="AFL12" s="106"/>
      <c r="AFM12" s="106"/>
      <c r="AFN12" s="106"/>
      <c r="AFO12" s="106"/>
      <c r="AFP12" s="106"/>
      <c r="AFQ12" s="106"/>
      <c r="AFR12" s="106"/>
      <c r="AFS12" s="106"/>
      <c r="AFT12" s="106"/>
      <c r="AFU12" s="106"/>
      <c r="AFV12" s="106"/>
      <c r="AFW12" s="106"/>
      <c r="AFX12" s="106"/>
      <c r="AFY12" s="106"/>
      <c r="AFZ12" s="106"/>
      <c r="AGA12" s="106"/>
      <c r="AGB12" s="106"/>
      <c r="AGC12" s="106"/>
      <c r="AGD12" s="106"/>
      <c r="AGE12" s="106"/>
      <c r="AGF12" s="106"/>
      <c r="AGG12" s="106"/>
      <c r="AGH12" s="106"/>
      <c r="AGI12" s="106"/>
      <c r="AGJ12" s="106"/>
      <c r="AGK12" s="106"/>
      <c r="AGL12" s="106"/>
      <c r="AGM12" s="106"/>
      <c r="AGN12" s="106"/>
      <c r="AGO12" s="106"/>
      <c r="AGP12" s="106"/>
      <c r="AGQ12" s="106"/>
      <c r="AGR12" s="106"/>
      <c r="AGS12" s="106"/>
      <c r="AGT12" s="106"/>
      <c r="AGU12" s="106"/>
      <c r="AGV12" s="106"/>
      <c r="AGW12" s="106"/>
      <c r="AGX12" s="106"/>
      <c r="AGY12" s="106"/>
      <c r="AGZ12" s="106"/>
      <c r="AHA12" s="106"/>
      <c r="AHB12" s="106"/>
      <c r="AHC12" s="106"/>
      <c r="AHD12" s="106"/>
      <c r="AHE12" s="106"/>
      <c r="AHF12" s="106"/>
      <c r="AHG12" s="106"/>
      <c r="AHH12" s="106"/>
      <c r="AHI12" s="106"/>
      <c r="AHJ12" s="106"/>
      <c r="AHK12" s="106"/>
      <c r="AHL12" s="106"/>
      <c r="AHM12" s="106"/>
      <c r="AHN12" s="106"/>
      <c r="AHO12" s="106"/>
      <c r="AHP12" s="106"/>
      <c r="AHQ12" s="106"/>
      <c r="AHR12" s="106"/>
      <c r="AHS12" s="106"/>
      <c r="AHT12" s="106"/>
      <c r="AHU12" s="106"/>
      <c r="AHV12" s="106"/>
      <c r="AHW12" s="106"/>
      <c r="AHX12" s="106"/>
      <c r="AHY12" s="106"/>
      <c r="AHZ12" s="106"/>
      <c r="AIA12" s="106"/>
      <c r="AIB12" s="106"/>
      <c r="AIC12" s="106"/>
      <c r="AID12" s="106"/>
      <c r="AIE12" s="106"/>
      <c r="AIF12" s="106"/>
      <c r="AIG12" s="106"/>
      <c r="AIH12" s="106"/>
      <c r="AII12" s="106"/>
      <c r="AIJ12" s="106"/>
      <c r="AIK12" s="106"/>
      <c r="AIL12" s="106"/>
      <c r="AIM12" s="106"/>
      <c r="AIN12" s="106"/>
      <c r="AIO12" s="106"/>
      <c r="AIP12" s="106"/>
      <c r="AIQ12" s="106"/>
      <c r="AIR12" s="106"/>
      <c r="AIS12" s="106"/>
      <c r="AIT12" s="106"/>
      <c r="AIU12" s="106"/>
      <c r="AIV12" s="106"/>
      <c r="AIW12" s="106"/>
      <c r="AIX12" s="106"/>
      <c r="AIY12" s="106"/>
      <c r="AIZ12" s="106"/>
      <c r="AJA12" s="106"/>
      <c r="AJB12" s="106"/>
      <c r="AJC12" s="106"/>
      <c r="AJD12" s="106"/>
      <c r="AJE12" s="106"/>
      <c r="AJF12" s="106"/>
      <c r="AJG12" s="106"/>
      <c r="AJH12" s="106"/>
      <c r="AJI12" s="106"/>
      <c r="AJJ12" s="106"/>
      <c r="AJK12" s="106"/>
      <c r="AJL12" s="106"/>
      <c r="AJM12" s="106"/>
      <c r="AJN12" s="106"/>
      <c r="AJO12" s="106"/>
      <c r="AJP12" s="106"/>
      <c r="AJQ12" s="106"/>
      <c r="AJR12" s="106"/>
      <c r="AJS12" s="106"/>
      <c r="AJT12" s="106"/>
      <c r="AJU12" s="106"/>
      <c r="AJV12" s="106"/>
      <c r="AJW12" s="106"/>
      <c r="AJX12" s="106"/>
      <c r="AJY12" s="106"/>
      <c r="AJZ12" s="106"/>
      <c r="AKA12" s="106"/>
      <c r="AKB12" s="106"/>
      <c r="AKC12" s="106"/>
      <c r="AKD12" s="106"/>
      <c r="AKE12" s="106"/>
      <c r="AKF12" s="106"/>
      <c r="AKG12" s="106"/>
      <c r="AKH12" s="106"/>
      <c r="AKI12" s="106"/>
      <c r="AKJ12" s="106"/>
      <c r="AKK12" s="106"/>
      <c r="AKL12" s="106"/>
      <c r="AKM12" s="106"/>
      <c r="AKN12" s="106"/>
      <c r="AKO12" s="106"/>
      <c r="AKP12" s="106"/>
      <c r="AKQ12" s="106"/>
      <c r="AKR12" s="106"/>
      <c r="AKS12" s="106"/>
      <c r="AKT12" s="106"/>
      <c r="AKU12" s="106"/>
      <c r="AKV12" s="106"/>
      <c r="AKW12" s="106"/>
      <c r="AKX12" s="106"/>
      <c r="AKY12" s="106"/>
      <c r="AKZ12" s="106"/>
      <c r="ALA12" s="106"/>
      <c r="ALB12" s="106"/>
      <c r="ALC12" s="106"/>
      <c r="ALD12" s="106"/>
      <c r="ALE12" s="106"/>
      <c r="ALF12" s="106"/>
      <c r="ALG12" s="106"/>
      <c r="ALH12" s="106"/>
      <c r="ALI12" s="106"/>
      <c r="ALJ12" s="106"/>
      <c r="ALK12" s="106"/>
      <c r="ALL12" s="106"/>
      <c r="ALM12" s="106"/>
      <c r="ALN12" s="106"/>
      <c r="ALO12" s="106"/>
      <c r="ALP12" s="106"/>
      <c r="ALQ12" s="106"/>
      <c r="ALR12" s="106"/>
      <c r="ALS12" s="106"/>
      <c r="ALT12" s="106"/>
      <c r="ALU12" s="106"/>
      <c r="ALV12" s="106"/>
      <c r="ALW12" s="106"/>
      <c r="ALX12" s="106"/>
      <c r="ALY12" s="106"/>
      <c r="ALZ12" s="106"/>
      <c r="AMA12" s="106"/>
      <c r="AMB12" s="106"/>
      <c r="AMC12" s="106"/>
      <c r="AMD12" s="106"/>
      <c r="AME12" s="106"/>
      <c r="AMF12" s="106"/>
      <c r="AMG12" s="106"/>
      <c r="AMH12" s="106"/>
      <c r="AMI12" s="106"/>
      <c r="AMJ12" s="106"/>
      <c r="AMK12" s="106"/>
      <c r="AML12" s="106"/>
      <c r="AMM12" s="106"/>
      <c r="AMN12" s="106"/>
      <c r="AMO12" s="106"/>
      <c r="AMP12" s="106"/>
      <c r="AMQ12" s="106"/>
      <c r="AMR12" s="106"/>
      <c r="AMS12" s="106"/>
      <c r="AMT12" s="106"/>
      <c r="AMU12" s="106"/>
      <c r="AMV12" s="106"/>
      <c r="AMW12" s="106"/>
      <c r="AMX12" s="106"/>
      <c r="AMY12" s="106"/>
      <c r="AMZ12" s="106"/>
      <c r="ANA12" s="106"/>
      <c r="ANB12" s="106"/>
      <c r="ANC12" s="106"/>
      <c r="AND12" s="106"/>
      <c r="ANE12" s="106"/>
      <c r="ANF12" s="106"/>
      <c r="ANG12" s="106"/>
      <c r="ANH12" s="106"/>
      <c r="ANI12" s="106"/>
      <c r="ANJ12" s="106"/>
      <c r="ANK12" s="106"/>
      <c r="ANL12" s="106"/>
      <c r="ANM12" s="106"/>
      <c r="ANN12" s="106"/>
      <c r="ANO12" s="106"/>
      <c r="ANP12" s="106"/>
      <c r="ANQ12" s="106"/>
      <c r="ANR12" s="106"/>
      <c r="ANS12" s="106"/>
      <c r="ANT12" s="106"/>
      <c r="ANU12" s="106"/>
      <c r="ANV12" s="106"/>
      <c r="ANW12" s="106"/>
      <c r="ANX12" s="106"/>
      <c r="ANY12" s="106"/>
      <c r="ANZ12" s="106"/>
      <c r="AOA12" s="106"/>
      <c r="AOB12" s="106"/>
      <c r="AOC12" s="106"/>
      <c r="AOD12" s="106"/>
      <c r="AOE12" s="106"/>
      <c r="AOF12" s="106"/>
      <c r="AOG12" s="106"/>
      <c r="AOH12" s="106"/>
      <c r="AOI12" s="106"/>
      <c r="AOJ12" s="106"/>
      <c r="AOK12" s="106"/>
      <c r="AOL12" s="106"/>
      <c r="AOM12" s="106"/>
      <c r="AON12" s="106"/>
      <c r="AOO12" s="106"/>
      <c r="AOP12" s="106"/>
      <c r="AOQ12" s="106"/>
      <c r="AOR12" s="106"/>
      <c r="AOS12" s="106"/>
      <c r="AOT12" s="106"/>
      <c r="AOU12" s="106"/>
      <c r="AOV12" s="106"/>
      <c r="AOW12" s="106"/>
      <c r="AOX12" s="106"/>
      <c r="AOY12" s="106"/>
      <c r="AOZ12" s="106"/>
      <c r="APA12" s="106"/>
      <c r="APB12" s="106"/>
      <c r="APC12" s="106"/>
      <c r="APD12" s="106"/>
      <c r="APE12" s="106"/>
      <c r="APF12" s="106"/>
      <c r="APG12" s="106"/>
      <c r="APH12" s="106"/>
      <c r="API12" s="106"/>
      <c r="APJ12" s="106"/>
      <c r="APK12" s="106"/>
      <c r="APL12" s="106"/>
      <c r="APM12" s="106"/>
      <c r="APN12" s="106"/>
      <c r="APO12" s="106"/>
      <c r="APP12" s="106"/>
      <c r="APQ12" s="106"/>
      <c r="APR12" s="106"/>
      <c r="APS12" s="106"/>
      <c r="APT12" s="106"/>
      <c r="APU12" s="106"/>
      <c r="APV12" s="106"/>
      <c r="APW12" s="106"/>
      <c r="APX12" s="106"/>
      <c r="APY12" s="106"/>
      <c r="APZ12" s="106"/>
      <c r="AQA12" s="106"/>
      <c r="AQB12" s="106"/>
      <c r="AQC12" s="106"/>
      <c r="AQD12" s="106"/>
      <c r="AQE12" s="106"/>
      <c r="AQF12" s="106"/>
      <c r="AQG12" s="106"/>
      <c r="AQH12" s="106"/>
      <c r="AQI12" s="106"/>
      <c r="AQJ12" s="106"/>
      <c r="AQK12" s="106"/>
      <c r="AQL12" s="106"/>
      <c r="AQM12" s="106"/>
      <c r="AQN12" s="106"/>
      <c r="AQO12" s="106"/>
      <c r="AQP12" s="106"/>
      <c r="AQQ12" s="106"/>
      <c r="AQR12" s="106"/>
      <c r="AQS12" s="106"/>
      <c r="AQT12" s="106"/>
      <c r="AQU12" s="106"/>
      <c r="AQV12" s="106"/>
      <c r="AQW12" s="106"/>
      <c r="AQX12" s="106"/>
      <c r="AQY12" s="106"/>
      <c r="AQZ12" s="106"/>
      <c r="ARA12" s="106"/>
      <c r="ARB12" s="106"/>
      <c r="ARC12" s="106"/>
      <c r="ARD12" s="106"/>
      <c r="ARE12" s="106"/>
      <c r="ARF12" s="106"/>
      <c r="ARG12" s="106"/>
      <c r="ARH12" s="106"/>
      <c r="ARI12" s="106"/>
      <c r="ARJ12" s="106"/>
      <c r="ARK12" s="106"/>
      <c r="ARL12" s="106"/>
      <c r="ARM12" s="106"/>
      <c r="ARN12" s="106"/>
      <c r="ARO12" s="106"/>
      <c r="ARP12" s="106"/>
      <c r="ARQ12" s="106"/>
      <c r="ARR12" s="106"/>
      <c r="ARS12" s="106"/>
      <c r="ART12" s="106"/>
      <c r="ARU12" s="106"/>
      <c r="ARV12" s="106"/>
      <c r="ARW12" s="106"/>
      <c r="ARX12" s="106"/>
      <c r="ARY12" s="106"/>
      <c r="ARZ12" s="106"/>
      <c r="ASA12" s="106"/>
      <c r="ASB12" s="106"/>
      <c r="ASC12" s="106"/>
      <c r="ASD12" s="106"/>
      <c r="ASE12" s="106"/>
      <c r="ASF12" s="106"/>
      <c r="ASG12" s="106"/>
      <c r="ASH12" s="106"/>
      <c r="ASI12" s="106"/>
      <c r="ASJ12" s="106"/>
      <c r="ASK12" s="106"/>
      <c r="ASL12" s="106"/>
      <c r="ASM12" s="106"/>
      <c r="ASN12" s="106"/>
      <c r="ASO12" s="106"/>
      <c r="ASP12" s="106"/>
      <c r="ASQ12" s="106"/>
      <c r="ASR12" s="106"/>
      <c r="ASS12" s="106"/>
      <c r="AST12" s="106"/>
      <c r="ASU12" s="106"/>
      <c r="ASV12" s="106"/>
      <c r="ASW12" s="106"/>
      <c r="ASX12" s="106"/>
      <c r="ASY12" s="106"/>
      <c r="ASZ12" s="106"/>
      <c r="ATA12" s="106"/>
      <c r="ATB12" s="106"/>
      <c r="ATC12" s="106"/>
      <c r="ATD12" s="106"/>
      <c r="ATE12" s="106"/>
      <c r="ATF12" s="106"/>
      <c r="ATG12" s="106"/>
      <c r="ATH12" s="106"/>
      <c r="ATI12" s="106"/>
      <c r="ATJ12" s="106"/>
      <c r="ATK12" s="106"/>
      <c r="ATL12" s="106"/>
      <c r="ATM12" s="106"/>
      <c r="ATN12" s="106"/>
      <c r="ATO12" s="106"/>
      <c r="ATP12" s="106"/>
      <c r="ATQ12" s="106"/>
      <c r="ATR12" s="106"/>
      <c r="ATS12" s="106"/>
      <c r="ATT12" s="106"/>
      <c r="ATU12" s="106"/>
      <c r="ATV12" s="106"/>
      <c r="ATW12" s="106"/>
      <c r="ATX12" s="106"/>
      <c r="ATY12" s="106"/>
      <c r="ATZ12" s="106"/>
      <c r="AUA12" s="106"/>
      <c r="AUB12" s="106"/>
      <c r="AUC12" s="106"/>
      <c r="AUD12" s="106"/>
      <c r="AUE12" s="106"/>
      <c r="AUF12" s="106"/>
      <c r="AUG12" s="106"/>
      <c r="AUH12" s="106"/>
      <c r="AUI12" s="106"/>
      <c r="AUJ12" s="106"/>
      <c r="AUK12" s="106"/>
      <c r="AUL12" s="106"/>
      <c r="AUM12" s="106"/>
      <c r="AUN12" s="106"/>
      <c r="AUO12" s="106"/>
      <c r="AUP12" s="106"/>
      <c r="AUQ12" s="106"/>
      <c r="AUR12" s="106"/>
      <c r="AUS12" s="106"/>
      <c r="AUT12" s="106"/>
      <c r="AUU12" s="106"/>
      <c r="AUV12" s="106"/>
      <c r="AUW12" s="106"/>
      <c r="AUX12" s="106"/>
      <c r="AUY12" s="106"/>
      <c r="AUZ12" s="106"/>
      <c r="AVA12" s="106"/>
      <c r="AVB12" s="106"/>
      <c r="AVC12" s="106"/>
      <c r="AVD12" s="106"/>
      <c r="AVE12" s="106"/>
      <c r="AVF12" s="106"/>
      <c r="AVG12" s="106"/>
      <c r="AVH12" s="106"/>
      <c r="AVI12" s="106"/>
      <c r="AVJ12" s="106"/>
      <c r="AVK12" s="106"/>
      <c r="AVL12" s="106"/>
      <c r="AVM12" s="106"/>
      <c r="AVN12" s="106"/>
      <c r="AVO12" s="106"/>
      <c r="AVP12" s="106"/>
      <c r="AVQ12" s="106"/>
      <c r="AVR12" s="106"/>
      <c r="AVS12" s="106"/>
      <c r="AVT12" s="106"/>
      <c r="AVU12" s="106"/>
      <c r="AVV12" s="106"/>
      <c r="AVW12" s="106"/>
      <c r="AVX12" s="106"/>
      <c r="AVY12" s="106"/>
      <c r="AVZ12" s="106"/>
      <c r="AWA12" s="106"/>
      <c r="AWB12" s="106"/>
      <c r="AWC12" s="106"/>
      <c r="AWD12" s="106"/>
      <c r="AWE12" s="106"/>
      <c r="AWF12" s="106"/>
      <c r="AWG12" s="106"/>
      <c r="AWH12" s="106"/>
      <c r="AWI12" s="106"/>
      <c r="AWJ12" s="106"/>
      <c r="AWK12" s="106"/>
      <c r="AWL12" s="106"/>
      <c r="AWM12" s="106"/>
      <c r="AWN12" s="106"/>
      <c r="AWO12" s="106"/>
      <c r="AWP12" s="106"/>
      <c r="AWQ12" s="106"/>
      <c r="AWR12" s="106"/>
      <c r="AWS12" s="106"/>
      <c r="AWT12" s="106"/>
      <c r="AWU12" s="106"/>
      <c r="AWV12" s="106"/>
      <c r="AWW12" s="106"/>
      <c r="AWX12" s="106"/>
      <c r="AWY12" s="106"/>
      <c r="AWZ12" s="106"/>
      <c r="AXA12" s="106"/>
      <c r="AXB12" s="106"/>
      <c r="AXC12" s="106"/>
      <c r="AXD12" s="106"/>
      <c r="AXE12" s="106"/>
      <c r="AXF12" s="106"/>
      <c r="AXG12" s="106"/>
      <c r="AXH12" s="106"/>
      <c r="AXI12" s="106"/>
      <c r="AXJ12" s="106"/>
      <c r="AXK12" s="106"/>
      <c r="AXL12" s="106"/>
      <c r="AXM12" s="106"/>
      <c r="AXN12" s="106"/>
      <c r="AXO12" s="106"/>
      <c r="AXP12" s="106"/>
      <c r="AXQ12" s="106"/>
      <c r="AXR12" s="106"/>
      <c r="AXS12" s="106"/>
      <c r="AXT12" s="106"/>
      <c r="AXU12" s="106"/>
      <c r="AXV12" s="106"/>
      <c r="AXW12" s="106"/>
      <c r="AXX12" s="106"/>
      <c r="AXY12" s="106"/>
      <c r="AXZ12" s="106"/>
      <c r="AYA12" s="106"/>
      <c r="AYB12" s="106"/>
      <c r="AYC12" s="106"/>
      <c r="AYD12" s="106"/>
      <c r="AYE12" s="106"/>
      <c r="AYF12" s="106"/>
      <c r="AYG12" s="106"/>
      <c r="AYH12" s="106"/>
      <c r="AYI12" s="106"/>
      <c r="AYJ12" s="106"/>
      <c r="AYK12" s="106"/>
      <c r="AYL12" s="106"/>
      <c r="AYM12" s="106"/>
      <c r="AYN12" s="106"/>
      <c r="AYO12" s="106"/>
      <c r="AYP12" s="106"/>
      <c r="AYQ12" s="106"/>
      <c r="AYR12" s="106"/>
      <c r="AYS12" s="106"/>
      <c r="AYT12" s="106"/>
      <c r="AYU12" s="106"/>
      <c r="AYV12" s="106"/>
      <c r="AYW12" s="106"/>
      <c r="AYX12" s="106"/>
      <c r="AYY12" s="106"/>
      <c r="AYZ12" s="106"/>
      <c r="AZA12" s="106"/>
      <c r="AZB12" s="106"/>
      <c r="AZC12" s="106"/>
      <c r="AZD12" s="106"/>
      <c r="AZE12" s="106"/>
      <c r="AZF12" s="106"/>
      <c r="AZG12" s="106"/>
      <c r="AZH12" s="106"/>
      <c r="AZI12" s="106"/>
      <c r="AZJ12" s="106"/>
      <c r="AZK12" s="106"/>
      <c r="AZL12" s="106"/>
      <c r="AZM12" s="106"/>
      <c r="AZN12" s="106"/>
      <c r="AZO12" s="106"/>
      <c r="AZP12" s="106"/>
      <c r="AZQ12" s="106"/>
      <c r="AZR12" s="106"/>
      <c r="AZS12" s="106"/>
      <c r="AZT12" s="106"/>
      <c r="AZU12" s="106"/>
      <c r="AZV12" s="106"/>
      <c r="AZW12" s="106"/>
      <c r="AZX12" s="106"/>
      <c r="AZY12" s="106"/>
      <c r="AZZ12" s="106"/>
      <c r="BAA12" s="106"/>
      <c r="BAB12" s="106"/>
      <c r="BAC12" s="106"/>
      <c r="BAD12" s="106"/>
      <c r="BAE12" s="106"/>
      <c r="BAF12" s="106"/>
      <c r="BAG12" s="106"/>
      <c r="BAH12" s="106"/>
      <c r="BAI12" s="106"/>
      <c r="BAJ12" s="106"/>
      <c r="BAK12" s="106"/>
      <c r="BAL12" s="106"/>
      <c r="BAM12" s="106"/>
      <c r="BAN12" s="106"/>
      <c r="BAO12" s="106"/>
      <c r="BAP12" s="106"/>
      <c r="BAQ12" s="106"/>
      <c r="BAR12" s="106"/>
      <c r="BAS12" s="106"/>
      <c r="BAT12" s="106"/>
      <c r="BAU12" s="106"/>
      <c r="BAV12" s="106"/>
      <c r="BAW12" s="106"/>
      <c r="BAX12" s="106"/>
      <c r="BAY12" s="106"/>
      <c r="BAZ12" s="106"/>
      <c r="BBA12" s="106"/>
      <c r="BBB12" s="106"/>
      <c r="BBC12" s="106"/>
      <c r="BBD12" s="106"/>
      <c r="BBE12" s="106"/>
      <c r="BBF12" s="106"/>
      <c r="BBG12" s="106"/>
      <c r="BBH12" s="106"/>
      <c r="BBI12" s="106"/>
      <c r="BBJ12" s="106"/>
      <c r="BBK12" s="106"/>
      <c r="BBL12" s="106"/>
      <c r="BBM12" s="106"/>
      <c r="BBN12" s="106"/>
      <c r="BBO12" s="106"/>
      <c r="BBP12" s="106"/>
      <c r="BBQ12" s="106"/>
      <c r="BBR12" s="106"/>
      <c r="BBS12" s="106"/>
      <c r="BBT12" s="106"/>
      <c r="BBU12" s="106"/>
      <c r="BBV12" s="106"/>
      <c r="BBW12" s="106"/>
      <c r="BBX12" s="106"/>
      <c r="BBY12" s="106"/>
      <c r="BBZ12" s="106"/>
      <c r="BCA12" s="106"/>
      <c r="BCB12" s="106"/>
      <c r="BCC12" s="106"/>
      <c r="BCD12" s="106"/>
      <c r="BCE12" s="106"/>
      <c r="BCF12" s="106"/>
      <c r="BCG12" s="106"/>
      <c r="BCH12" s="106"/>
      <c r="BCI12" s="106"/>
      <c r="BCJ12" s="106"/>
      <c r="BCK12" s="106"/>
      <c r="BCL12" s="106"/>
      <c r="BCM12" s="106"/>
      <c r="BCN12" s="106"/>
      <c r="BCO12" s="106"/>
      <c r="BCP12" s="106"/>
      <c r="BCQ12" s="106"/>
      <c r="BCR12" s="106"/>
      <c r="BCS12" s="106"/>
      <c r="BCT12" s="106"/>
      <c r="BCU12" s="106"/>
      <c r="BCV12" s="106"/>
      <c r="BCW12" s="106"/>
      <c r="BCX12" s="106"/>
      <c r="BCY12" s="106"/>
      <c r="BCZ12" s="106"/>
      <c r="BDA12" s="106"/>
      <c r="BDB12" s="106"/>
      <c r="BDC12" s="106"/>
      <c r="BDD12" s="106"/>
      <c r="BDE12" s="106"/>
      <c r="BDF12" s="106"/>
      <c r="BDG12" s="106"/>
      <c r="BDH12" s="106"/>
      <c r="BDI12" s="106"/>
      <c r="BDJ12" s="106"/>
      <c r="BDK12" s="106"/>
      <c r="BDL12" s="106"/>
      <c r="BDM12" s="106"/>
      <c r="BDN12" s="106"/>
      <c r="BDO12" s="106"/>
      <c r="BDP12" s="106"/>
      <c r="BDQ12" s="106"/>
      <c r="BDR12" s="106"/>
      <c r="BDS12" s="106"/>
      <c r="BDT12" s="106"/>
      <c r="BDU12" s="106"/>
      <c r="BDV12" s="106"/>
      <c r="BDW12" s="106"/>
      <c r="BDX12" s="106"/>
      <c r="BDY12" s="106"/>
      <c r="BDZ12" s="106"/>
      <c r="BEA12" s="106"/>
      <c r="BEB12" s="106"/>
      <c r="BEC12" s="106"/>
      <c r="BED12" s="106"/>
      <c r="BEE12" s="106"/>
      <c r="BEF12" s="106"/>
      <c r="BEG12" s="106"/>
      <c r="BEH12" s="106"/>
      <c r="BEI12" s="106"/>
      <c r="BEJ12" s="106"/>
      <c r="BEK12" s="106"/>
      <c r="BEL12" s="106"/>
      <c r="BEM12" s="106"/>
      <c r="BEN12" s="106"/>
      <c r="BEO12" s="106"/>
      <c r="BEP12" s="106"/>
      <c r="BEQ12" s="106"/>
      <c r="BER12" s="106"/>
      <c r="BES12" s="106"/>
      <c r="BET12" s="106"/>
      <c r="BEU12" s="106"/>
      <c r="BEV12" s="106"/>
      <c r="BEW12" s="106"/>
      <c r="BEX12" s="106"/>
      <c r="BEY12" s="106"/>
      <c r="BEZ12" s="106"/>
      <c r="BFA12" s="106"/>
      <c r="BFB12" s="106"/>
      <c r="BFC12" s="106"/>
      <c r="BFD12" s="106"/>
      <c r="BFE12" s="106"/>
      <c r="BFF12" s="106"/>
      <c r="BFG12" s="106"/>
      <c r="BFH12" s="106"/>
      <c r="BFI12" s="106"/>
      <c r="BFJ12" s="106"/>
      <c r="BFK12" s="106"/>
      <c r="BFL12" s="106"/>
      <c r="BFM12" s="106"/>
      <c r="BFN12" s="106"/>
      <c r="BFO12" s="106"/>
      <c r="BFP12" s="106"/>
      <c r="BFQ12" s="106"/>
      <c r="BFR12" s="106"/>
      <c r="BFS12" s="106"/>
      <c r="BFT12" s="106"/>
      <c r="BFU12" s="106"/>
      <c r="BFV12" s="106"/>
      <c r="BFW12" s="106"/>
      <c r="BFX12" s="106"/>
      <c r="BFY12" s="106"/>
      <c r="BFZ12" s="106"/>
      <c r="BGA12" s="106"/>
      <c r="BGB12" s="106"/>
      <c r="BGC12" s="106"/>
      <c r="BGD12" s="106"/>
      <c r="BGE12" s="106"/>
      <c r="BGF12" s="106"/>
      <c r="BGG12" s="106"/>
      <c r="BGH12" s="106"/>
      <c r="BGI12" s="106"/>
      <c r="BGJ12" s="106"/>
      <c r="BGK12" s="106"/>
      <c r="BGL12" s="106"/>
      <c r="BGM12" s="106"/>
      <c r="BGN12" s="106"/>
      <c r="BGO12" s="106"/>
      <c r="BGP12" s="106"/>
      <c r="BGQ12" s="106"/>
      <c r="BGR12" s="106"/>
      <c r="BGS12" s="106"/>
      <c r="BGT12" s="106"/>
      <c r="BGU12" s="106"/>
      <c r="BGV12" s="106"/>
      <c r="BGW12" s="106"/>
      <c r="BGX12" s="106"/>
      <c r="BGY12" s="106"/>
      <c r="BGZ12" s="106"/>
      <c r="BHA12" s="106"/>
      <c r="BHB12" s="106"/>
      <c r="BHC12" s="106"/>
      <c r="BHD12" s="106"/>
      <c r="BHE12" s="106"/>
      <c r="BHF12" s="106"/>
      <c r="BHG12" s="106"/>
      <c r="BHH12" s="106"/>
      <c r="BHI12" s="106"/>
      <c r="BHJ12" s="106"/>
      <c r="BHK12" s="106"/>
      <c r="BHL12" s="106"/>
      <c r="BHM12" s="106"/>
      <c r="BHN12" s="106"/>
      <c r="BHO12" s="106"/>
      <c r="BHP12" s="106"/>
      <c r="BHQ12" s="106"/>
      <c r="BHR12" s="106"/>
      <c r="BHS12" s="106"/>
      <c r="BHT12" s="106"/>
      <c r="BHU12" s="106"/>
      <c r="BHV12" s="106"/>
      <c r="BHW12" s="106"/>
      <c r="BHX12" s="106"/>
      <c r="BHY12" s="106"/>
      <c r="BHZ12" s="106"/>
      <c r="BIA12" s="106"/>
      <c r="BIB12" s="106"/>
      <c r="BIC12" s="106"/>
      <c r="BID12" s="106"/>
      <c r="BIE12" s="106"/>
      <c r="BIF12" s="106"/>
      <c r="BIG12" s="106"/>
      <c r="BIH12" s="106"/>
      <c r="BII12" s="106"/>
      <c r="BIJ12" s="106"/>
      <c r="BIK12" s="106"/>
      <c r="BIL12" s="106"/>
      <c r="BIM12" s="106"/>
      <c r="BIN12" s="106"/>
      <c r="BIO12" s="106"/>
      <c r="BIP12" s="106"/>
      <c r="BIQ12" s="106"/>
      <c r="BIR12" s="106"/>
      <c r="BIS12" s="106"/>
      <c r="BIT12" s="106"/>
      <c r="BIU12" s="106"/>
      <c r="BIV12" s="106"/>
      <c r="BIW12" s="106"/>
      <c r="BIX12" s="106"/>
      <c r="BIY12" s="106"/>
      <c r="BIZ12" s="106"/>
      <c r="BJA12" s="106"/>
      <c r="BJB12" s="106"/>
      <c r="BJC12" s="106"/>
      <c r="BJD12" s="106"/>
      <c r="BJE12" s="106"/>
      <c r="BJF12" s="106"/>
      <c r="BJG12" s="106"/>
      <c r="BJH12" s="106"/>
      <c r="BJI12" s="106"/>
      <c r="BJJ12" s="106"/>
      <c r="BJK12" s="106"/>
      <c r="BJL12" s="106"/>
      <c r="BJM12" s="106"/>
      <c r="BJN12" s="106"/>
      <c r="BJO12" s="106"/>
      <c r="BJP12" s="106"/>
      <c r="BJQ12" s="106"/>
      <c r="BJR12" s="106"/>
      <c r="BJS12" s="106"/>
      <c r="BJT12" s="106"/>
      <c r="BJU12" s="106"/>
      <c r="BJV12" s="106"/>
      <c r="BJW12" s="106"/>
      <c r="BJX12" s="106"/>
      <c r="BJY12" s="106"/>
      <c r="BJZ12" s="106"/>
      <c r="BKA12" s="106"/>
      <c r="BKB12" s="106"/>
      <c r="BKC12" s="106"/>
      <c r="BKD12" s="106"/>
      <c r="BKE12" s="106"/>
      <c r="BKF12" s="106"/>
      <c r="BKG12" s="106"/>
      <c r="BKH12" s="106"/>
      <c r="BKI12" s="106"/>
      <c r="BKJ12" s="106"/>
      <c r="BKK12" s="106"/>
      <c r="BKL12" s="106"/>
      <c r="BKM12" s="106"/>
      <c r="BKN12" s="106"/>
      <c r="BKO12" s="106"/>
      <c r="BKP12" s="106"/>
      <c r="BKQ12" s="106"/>
      <c r="BKR12" s="106"/>
      <c r="BKS12" s="106"/>
      <c r="BKT12" s="106"/>
      <c r="BKU12" s="106"/>
      <c r="BKV12" s="106"/>
      <c r="BKW12" s="106"/>
      <c r="BKX12" s="106"/>
      <c r="BKY12" s="106"/>
      <c r="BKZ12" s="106"/>
      <c r="BLA12" s="106"/>
      <c r="BLB12" s="106"/>
      <c r="BLC12" s="106"/>
      <c r="BLD12" s="106"/>
      <c r="BLE12" s="106"/>
      <c r="BLF12" s="106"/>
      <c r="BLG12" s="106"/>
      <c r="BLH12" s="106"/>
      <c r="BLI12" s="106"/>
      <c r="BLJ12" s="106"/>
      <c r="BLK12" s="106"/>
      <c r="BLL12" s="106"/>
      <c r="BLM12" s="106"/>
      <c r="BLN12" s="106"/>
      <c r="BLO12" s="106"/>
      <c r="BLP12" s="106"/>
      <c r="BLQ12" s="106"/>
      <c r="BLR12" s="106"/>
      <c r="BLS12" s="106"/>
      <c r="BLT12" s="106"/>
      <c r="BLU12" s="106"/>
      <c r="BLV12" s="106"/>
      <c r="BLW12" s="106"/>
      <c r="BLX12" s="106"/>
      <c r="BLY12" s="106"/>
      <c r="BLZ12" s="106"/>
      <c r="BMA12" s="106"/>
      <c r="BMB12" s="106"/>
      <c r="BMC12" s="106"/>
      <c r="BMD12" s="106"/>
      <c r="BME12" s="106"/>
      <c r="BMF12" s="106"/>
      <c r="BMG12" s="106"/>
      <c r="BMH12" s="106"/>
      <c r="BMI12" s="106"/>
      <c r="BMJ12" s="106"/>
      <c r="BMK12" s="106"/>
      <c r="BML12" s="106"/>
      <c r="BMM12" s="106"/>
      <c r="BMN12" s="106"/>
      <c r="BMO12" s="106"/>
      <c r="BMP12" s="106"/>
      <c r="BMQ12" s="106"/>
      <c r="BMR12" s="106"/>
      <c r="BMS12" s="106"/>
      <c r="BMT12" s="106"/>
      <c r="BMU12" s="106"/>
      <c r="BMV12" s="106"/>
      <c r="BMW12" s="106"/>
      <c r="BMX12" s="106"/>
      <c r="BMY12" s="106"/>
      <c r="BMZ12" s="106"/>
      <c r="BNA12" s="106"/>
      <c r="BNB12" s="106"/>
      <c r="BNC12" s="106"/>
      <c r="BND12" s="106"/>
      <c r="BNE12" s="106"/>
      <c r="BNF12" s="106"/>
      <c r="BNG12" s="106"/>
      <c r="BNH12" s="106"/>
      <c r="BNI12" s="106"/>
      <c r="BNJ12" s="106"/>
      <c r="BNK12" s="106"/>
      <c r="BNL12" s="106"/>
      <c r="BNM12" s="106"/>
      <c r="BNN12" s="106"/>
      <c r="BNO12" s="106"/>
      <c r="BNP12" s="106"/>
      <c r="BNQ12" s="106"/>
      <c r="BNR12" s="106"/>
      <c r="BNS12" s="106"/>
      <c r="BNT12" s="106"/>
      <c r="BNU12" s="106"/>
      <c r="BNV12" s="106"/>
      <c r="BNW12" s="106"/>
      <c r="BNX12" s="106"/>
      <c r="BNY12" s="106"/>
      <c r="BNZ12" s="106"/>
      <c r="BOA12" s="106"/>
      <c r="BOB12" s="106"/>
      <c r="BOC12" s="106"/>
      <c r="BOD12" s="106"/>
      <c r="BOE12" s="106"/>
      <c r="BOF12" s="106"/>
      <c r="BOG12" s="106"/>
      <c r="BOH12" s="106"/>
      <c r="BOI12" s="106"/>
      <c r="BOJ12" s="106"/>
      <c r="BOK12" s="106"/>
      <c r="BOL12" s="106"/>
      <c r="BOM12" s="106"/>
      <c r="BON12" s="106"/>
      <c r="BOO12" s="106"/>
      <c r="BOP12" s="106"/>
      <c r="BOQ12" s="106"/>
      <c r="BOR12" s="106"/>
      <c r="BOS12" s="106"/>
      <c r="BOT12" s="106"/>
      <c r="BOU12" s="106"/>
      <c r="BOV12" s="106"/>
      <c r="BOW12" s="106"/>
      <c r="BOX12" s="106"/>
      <c r="BOY12" s="106"/>
      <c r="BOZ12" s="106"/>
      <c r="BPA12" s="106"/>
      <c r="BPB12" s="106"/>
      <c r="BPC12" s="106"/>
      <c r="BPD12" s="106"/>
      <c r="BPE12" s="106"/>
      <c r="BPF12" s="106"/>
      <c r="BPG12" s="106"/>
      <c r="BPH12" s="106"/>
      <c r="BPI12" s="106"/>
      <c r="BPJ12" s="106"/>
      <c r="BPK12" s="106"/>
      <c r="BPL12" s="106"/>
      <c r="BPM12" s="106"/>
      <c r="BPN12" s="106"/>
      <c r="BPO12" s="106"/>
      <c r="BPP12" s="106"/>
      <c r="BPQ12" s="106"/>
      <c r="BPR12" s="106"/>
      <c r="BPS12" s="106"/>
      <c r="BPT12" s="106"/>
      <c r="BPU12" s="106"/>
      <c r="BPV12" s="106"/>
      <c r="BPW12" s="106"/>
      <c r="BPX12" s="106"/>
      <c r="BPY12" s="106"/>
      <c r="BPZ12" s="106"/>
      <c r="BQA12" s="106"/>
      <c r="BQB12" s="106"/>
      <c r="BQC12" s="106"/>
      <c r="BQD12" s="106"/>
      <c r="BQE12" s="106"/>
      <c r="BQF12" s="106"/>
      <c r="BQG12" s="106"/>
      <c r="BQH12" s="106"/>
      <c r="BQI12" s="106"/>
      <c r="BQJ12" s="106"/>
      <c r="BQK12" s="106"/>
      <c r="BQL12" s="106"/>
      <c r="BQM12" s="106"/>
      <c r="BQN12" s="106"/>
      <c r="BQO12" s="106"/>
      <c r="BQP12" s="106"/>
      <c r="BQQ12" s="106"/>
      <c r="BQR12" s="106"/>
      <c r="BQS12" s="106"/>
      <c r="BQT12" s="106"/>
      <c r="BQU12" s="106"/>
      <c r="BQV12" s="106"/>
      <c r="BQW12" s="106"/>
      <c r="BQX12" s="106"/>
      <c r="BQY12" s="106"/>
      <c r="BQZ12" s="106"/>
      <c r="BRA12" s="106"/>
      <c r="BRB12" s="106"/>
      <c r="BRC12" s="106"/>
      <c r="BRD12" s="106"/>
      <c r="BRE12" s="106"/>
      <c r="BRF12" s="106"/>
      <c r="BRG12" s="106"/>
      <c r="BRH12" s="106"/>
      <c r="BRI12" s="106"/>
      <c r="BRJ12" s="106"/>
      <c r="BRK12" s="106"/>
      <c r="BRL12" s="106"/>
      <c r="BRM12" s="106"/>
      <c r="BRN12" s="106"/>
      <c r="BRO12" s="106"/>
      <c r="BRP12" s="106"/>
      <c r="BRQ12" s="106"/>
      <c r="BRR12" s="106"/>
      <c r="BRS12" s="106"/>
      <c r="BRT12" s="106"/>
      <c r="BRU12" s="106"/>
      <c r="BRV12" s="106"/>
      <c r="BRW12" s="106"/>
      <c r="BRX12" s="106"/>
      <c r="BRY12" s="106"/>
      <c r="BRZ12" s="106"/>
      <c r="BSA12" s="106"/>
      <c r="BSB12" s="106"/>
      <c r="BSC12" s="106"/>
      <c r="BSD12" s="106"/>
      <c r="BSE12" s="106"/>
      <c r="BSF12" s="106"/>
      <c r="BSG12" s="106"/>
      <c r="BSH12" s="106"/>
      <c r="BSI12" s="106"/>
      <c r="BSJ12" s="106"/>
      <c r="BSK12" s="106"/>
      <c r="BSL12" s="106"/>
      <c r="BSM12" s="106"/>
      <c r="BSN12" s="106"/>
      <c r="BSO12" s="106"/>
      <c r="BSP12" s="106"/>
      <c r="BSQ12" s="106"/>
      <c r="BSR12" s="106"/>
      <c r="BSS12" s="106"/>
      <c r="BST12" s="106"/>
      <c r="BSU12" s="106"/>
      <c r="BSV12" s="106"/>
      <c r="BSW12" s="106"/>
      <c r="BSX12" s="106"/>
      <c r="BSY12" s="106"/>
      <c r="BSZ12" s="106"/>
      <c r="BTA12" s="106"/>
      <c r="BTB12" s="106"/>
      <c r="BTC12" s="106"/>
      <c r="BTD12" s="106"/>
      <c r="BTE12" s="106"/>
      <c r="BTF12" s="106"/>
      <c r="BTG12" s="106"/>
      <c r="BTH12" s="106"/>
      <c r="BTI12" s="106"/>
      <c r="BTJ12" s="106"/>
      <c r="BTK12" s="106"/>
      <c r="BTL12" s="106"/>
      <c r="BTM12" s="106"/>
      <c r="BTN12" s="106"/>
      <c r="BTO12" s="106"/>
      <c r="BTP12" s="106"/>
      <c r="BTQ12" s="106"/>
      <c r="BTR12" s="106"/>
      <c r="BTS12" s="106"/>
      <c r="BTT12" s="106"/>
      <c r="BTU12" s="106"/>
      <c r="BTV12" s="106"/>
      <c r="BTW12" s="106"/>
      <c r="BTX12" s="106"/>
      <c r="BTY12" s="106"/>
      <c r="BTZ12" s="106"/>
      <c r="BUA12" s="106"/>
      <c r="BUB12" s="106"/>
      <c r="BUC12" s="106"/>
      <c r="BUD12" s="106"/>
      <c r="BUE12" s="106"/>
      <c r="BUF12" s="106"/>
      <c r="BUG12" s="106"/>
      <c r="BUH12" s="106"/>
      <c r="BUI12" s="106"/>
      <c r="BUJ12" s="106"/>
      <c r="BUK12" s="106"/>
      <c r="BUL12" s="106"/>
      <c r="BUM12" s="106"/>
      <c r="BUN12" s="106"/>
      <c r="BUO12" s="106"/>
      <c r="BUP12" s="106"/>
      <c r="BUQ12" s="106"/>
      <c r="BUR12" s="106"/>
      <c r="BUS12" s="106"/>
      <c r="BUT12" s="106"/>
      <c r="BUU12" s="106"/>
      <c r="BUV12" s="106"/>
      <c r="BUW12" s="106"/>
      <c r="BUX12" s="106"/>
      <c r="BUY12" s="106"/>
      <c r="BUZ12" s="106"/>
      <c r="BVA12" s="106"/>
      <c r="BVB12" s="106"/>
      <c r="BVC12" s="106"/>
      <c r="BVD12" s="106"/>
      <c r="BVE12" s="106"/>
      <c r="BVF12" s="106"/>
      <c r="BVG12" s="106"/>
      <c r="BVH12" s="106"/>
      <c r="BVI12" s="106"/>
      <c r="BVJ12" s="106"/>
      <c r="BVK12" s="106"/>
      <c r="BVL12" s="106"/>
      <c r="BVM12" s="106"/>
      <c r="BVN12" s="106"/>
      <c r="BVO12" s="106"/>
      <c r="BVP12" s="106"/>
      <c r="BVQ12" s="106"/>
      <c r="BVR12" s="106"/>
      <c r="BVS12" s="106"/>
      <c r="BVT12" s="106"/>
      <c r="BVU12" s="106"/>
      <c r="BVV12" s="106"/>
      <c r="BVW12" s="106"/>
      <c r="BVX12" s="106"/>
      <c r="BVY12" s="106"/>
      <c r="BVZ12" s="106"/>
      <c r="BWA12" s="106"/>
      <c r="BWB12" s="106"/>
      <c r="BWC12" s="106"/>
      <c r="BWD12" s="106"/>
      <c r="BWE12" s="106"/>
      <c r="BWF12" s="106"/>
      <c r="BWG12" s="106"/>
      <c r="BWH12" s="106"/>
      <c r="BWI12" s="106"/>
      <c r="BWJ12" s="106"/>
      <c r="BWK12" s="106"/>
      <c r="BWL12" s="106"/>
      <c r="BWM12" s="106"/>
      <c r="BWN12" s="106"/>
      <c r="BWO12" s="106"/>
      <c r="BWP12" s="106"/>
      <c r="BWQ12" s="106"/>
      <c r="BWR12" s="106"/>
      <c r="BWS12" s="106"/>
      <c r="BWT12" s="106"/>
      <c r="BWU12" s="106"/>
      <c r="BWV12" s="106"/>
      <c r="BWW12" s="106"/>
      <c r="BWX12" s="106"/>
      <c r="BWY12" s="106"/>
      <c r="BWZ12" s="106"/>
      <c r="BXA12" s="106"/>
      <c r="BXB12" s="106"/>
      <c r="BXC12" s="106"/>
      <c r="BXD12" s="106"/>
      <c r="BXE12" s="106"/>
      <c r="BXF12" s="106"/>
      <c r="BXG12" s="106"/>
      <c r="BXH12" s="106"/>
      <c r="BXI12" s="106"/>
      <c r="BXJ12" s="106"/>
      <c r="BXK12" s="106"/>
      <c r="BXL12" s="106"/>
      <c r="BXM12" s="106"/>
      <c r="BXN12" s="106"/>
      <c r="BXO12" s="106"/>
      <c r="BXP12" s="106"/>
      <c r="BXQ12" s="106"/>
      <c r="BXR12" s="106"/>
      <c r="BXS12" s="106"/>
      <c r="BXT12" s="106"/>
      <c r="BXU12" s="106"/>
      <c r="BXV12" s="106"/>
      <c r="BXW12" s="106"/>
      <c r="BXX12" s="106"/>
      <c r="BXY12" s="106"/>
      <c r="BXZ12" s="106"/>
      <c r="BYA12" s="106"/>
      <c r="BYB12" s="106"/>
      <c r="BYC12" s="106"/>
      <c r="BYD12" s="106"/>
      <c r="BYE12" s="106"/>
      <c r="BYF12" s="106"/>
      <c r="BYG12" s="106"/>
      <c r="BYH12" s="106"/>
      <c r="BYI12" s="106"/>
      <c r="BYJ12" s="106"/>
      <c r="BYK12" s="106"/>
      <c r="BYL12" s="106"/>
      <c r="BYM12" s="106"/>
      <c r="BYN12" s="106"/>
      <c r="BYO12" s="106"/>
      <c r="BYP12" s="106"/>
      <c r="BYQ12" s="106"/>
      <c r="BYR12" s="106"/>
      <c r="BYS12" s="106"/>
      <c r="BYT12" s="106"/>
      <c r="BYU12" s="106"/>
      <c r="BYV12" s="106"/>
      <c r="BYW12" s="106"/>
      <c r="BYX12" s="106"/>
      <c r="BYY12" s="106"/>
      <c r="BYZ12" s="106"/>
      <c r="BZA12" s="106"/>
      <c r="BZB12" s="106"/>
      <c r="BZC12" s="106"/>
      <c r="BZD12" s="106"/>
      <c r="BZE12" s="106"/>
      <c r="BZF12" s="106"/>
      <c r="BZG12" s="106"/>
      <c r="BZH12" s="106"/>
      <c r="BZI12" s="106"/>
      <c r="BZJ12" s="106"/>
      <c r="BZK12" s="106"/>
      <c r="BZL12" s="106"/>
      <c r="BZM12" s="106"/>
      <c r="BZN12" s="106"/>
      <c r="BZO12" s="106"/>
      <c r="BZP12" s="106"/>
      <c r="BZQ12" s="106"/>
      <c r="BZR12" s="106"/>
      <c r="BZS12" s="106"/>
      <c r="BZT12" s="106"/>
      <c r="BZU12" s="106"/>
      <c r="BZV12" s="106"/>
      <c r="BZW12" s="106"/>
      <c r="BZX12" s="106"/>
      <c r="BZY12" s="106"/>
      <c r="BZZ12" s="106"/>
      <c r="CAA12" s="106"/>
      <c r="CAB12" s="106"/>
      <c r="CAC12" s="106"/>
      <c r="CAD12" s="106"/>
      <c r="CAE12" s="106"/>
      <c r="CAF12" s="106"/>
      <c r="CAG12" s="106"/>
      <c r="CAH12" s="106"/>
      <c r="CAI12" s="106"/>
      <c r="CAJ12" s="106"/>
      <c r="CAK12" s="106"/>
      <c r="CAL12" s="106"/>
      <c r="CAM12" s="106"/>
      <c r="CAN12" s="106"/>
      <c r="CAO12" s="106"/>
      <c r="CAP12" s="106"/>
      <c r="CAQ12" s="106"/>
      <c r="CAR12" s="106"/>
      <c r="CAS12" s="106"/>
      <c r="CAT12" s="106"/>
      <c r="CAU12" s="106"/>
      <c r="CAV12" s="106"/>
      <c r="CAW12" s="106"/>
      <c r="CAX12" s="106"/>
      <c r="CAY12" s="106"/>
      <c r="CAZ12" s="106"/>
      <c r="CBA12" s="106"/>
      <c r="CBB12" s="106"/>
      <c r="CBC12" s="106"/>
      <c r="CBD12" s="106"/>
      <c r="CBE12" s="106"/>
      <c r="CBF12" s="106"/>
      <c r="CBG12" s="106"/>
      <c r="CBH12" s="106"/>
      <c r="CBI12" s="106"/>
      <c r="CBJ12" s="106"/>
      <c r="CBK12" s="106"/>
      <c r="CBL12" s="106"/>
      <c r="CBM12" s="106"/>
      <c r="CBN12" s="106"/>
      <c r="CBO12" s="106"/>
      <c r="CBP12" s="106"/>
      <c r="CBQ12" s="106"/>
      <c r="CBR12" s="106"/>
      <c r="CBS12" s="106"/>
      <c r="CBT12" s="106"/>
      <c r="CBU12" s="106"/>
      <c r="CBV12" s="106"/>
      <c r="CBW12" s="106"/>
      <c r="CBX12" s="106"/>
      <c r="CBY12" s="106"/>
      <c r="CBZ12" s="106"/>
      <c r="CCA12" s="106"/>
      <c r="CCB12" s="106"/>
      <c r="CCC12" s="106"/>
      <c r="CCD12" s="106"/>
      <c r="CCE12" s="106"/>
      <c r="CCF12" s="106"/>
      <c r="CCG12" s="106"/>
      <c r="CCH12" s="106"/>
      <c r="CCI12" s="106"/>
      <c r="CCJ12" s="106"/>
      <c r="CCK12" s="106"/>
      <c r="CCL12" s="106"/>
      <c r="CCM12" s="106"/>
      <c r="CCN12" s="106"/>
      <c r="CCO12" s="106"/>
      <c r="CCP12" s="106"/>
      <c r="CCQ12" s="106"/>
      <c r="CCR12" s="106"/>
      <c r="CCS12" s="106"/>
      <c r="CCT12" s="106"/>
      <c r="CCU12" s="106"/>
      <c r="CCV12" s="106"/>
      <c r="CCW12" s="106"/>
      <c r="CCX12" s="106"/>
      <c r="CCY12" s="106"/>
      <c r="CCZ12" s="106"/>
      <c r="CDA12" s="106"/>
      <c r="CDB12" s="106"/>
      <c r="CDC12" s="106"/>
      <c r="CDD12" s="106"/>
      <c r="CDE12" s="106"/>
      <c r="CDF12" s="106"/>
      <c r="CDG12" s="106"/>
      <c r="CDH12" s="106"/>
      <c r="CDI12" s="106"/>
      <c r="CDJ12" s="106"/>
      <c r="CDK12" s="106"/>
      <c r="CDL12" s="106"/>
      <c r="CDM12" s="106"/>
      <c r="CDN12" s="106"/>
      <c r="CDO12" s="106"/>
      <c r="CDP12" s="106"/>
      <c r="CDQ12" s="106"/>
      <c r="CDR12" s="106"/>
      <c r="CDS12" s="106"/>
      <c r="CDT12" s="106"/>
      <c r="CDU12" s="106"/>
      <c r="CDV12" s="106"/>
      <c r="CDW12" s="106"/>
      <c r="CDX12" s="106"/>
      <c r="CDY12" s="106"/>
      <c r="CDZ12" s="106"/>
      <c r="CEA12" s="106"/>
      <c r="CEB12" s="106"/>
      <c r="CEC12" s="106"/>
      <c r="CED12" s="106"/>
      <c r="CEE12" s="106"/>
      <c r="CEF12" s="106"/>
      <c r="CEG12" s="106"/>
      <c r="CEH12" s="106"/>
      <c r="CEI12" s="106"/>
      <c r="CEJ12" s="106"/>
      <c r="CEK12" s="106"/>
      <c r="CEL12" s="106"/>
      <c r="CEM12" s="106"/>
      <c r="CEN12" s="106"/>
      <c r="CEO12" s="106"/>
      <c r="CEP12" s="106"/>
      <c r="CEQ12" s="106"/>
      <c r="CER12" s="106"/>
      <c r="CES12" s="106"/>
      <c r="CET12" s="106"/>
      <c r="CEU12" s="106"/>
      <c r="CEV12" s="106"/>
      <c r="CEW12" s="106"/>
      <c r="CEX12" s="106"/>
      <c r="CEY12" s="106"/>
      <c r="CEZ12" s="106"/>
      <c r="CFA12" s="106"/>
      <c r="CFB12" s="106"/>
      <c r="CFC12" s="106"/>
      <c r="CFD12" s="106"/>
      <c r="CFE12" s="106"/>
      <c r="CFF12" s="106"/>
      <c r="CFG12" s="106"/>
      <c r="CFH12" s="106"/>
      <c r="CFI12" s="106"/>
      <c r="CFJ12" s="106"/>
      <c r="CFK12" s="106"/>
      <c r="CFL12" s="106"/>
      <c r="CFM12" s="106"/>
      <c r="CFN12" s="106"/>
      <c r="CFO12" s="106"/>
      <c r="CFP12" s="106"/>
      <c r="CFQ12" s="106"/>
      <c r="CFR12" s="106"/>
      <c r="CFS12" s="106"/>
      <c r="CFT12" s="106"/>
      <c r="CFU12" s="106"/>
      <c r="CFV12" s="106"/>
      <c r="CFW12" s="106"/>
      <c r="CFX12" s="106"/>
      <c r="CFY12" s="106"/>
      <c r="CFZ12" s="106"/>
      <c r="CGA12" s="106"/>
      <c r="CGB12" s="106"/>
      <c r="CGC12" s="106"/>
      <c r="CGD12" s="106"/>
      <c r="CGE12" s="106"/>
      <c r="CGF12" s="106"/>
      <c r="CGG12" s="106"/>
      <c r="CGH12" s="106"/>
      <c r="CGI12" s="106"/>
      <c r="CGJ12" s="106"/>
      <c r="CGK12" s="106"/>
      <c r="CGL12" s="106"/>
      <c r="CGM12" s="106"/>
      <c r="CGN12" s="106"/>
      <c r="CGO12" s="106"/>
      <c r="CGP12" s="106"/>
      <c r="CGQ12" s="106"/>
      <c r="CGR12" s="106"/>
      <c r="CGS12" s="106"/>
      <c r="CGT12" s="106"/>
      <c r="CGU12" s="106"/>
      <c r="CGV12" s="106"/>
      <c r="CGW12" s="106"/>
      <c r="CGX12" s="106"/>
      <c r="CGY12" s="106"/>
      <c r="CGZ12" s="106"/>
      <c r="CHA12" s="106"/>
      <c r="CHB12" s="106"/>
      <c r="CHC12" s="106"/>
      <c r="CHD12" s="106"/>
      <c r="CHE12" s="106"/>
      <c r="CHF12" s="106"/>
      <c r="CHG12" s="106"/>
      <c r="CHH12" s="106"/>
      <c r="CHI12" s="106"/>
      <c r="CHJ12" s="106"/>
      <c r="CHK12" s="106"/>
      <c r="CHL12" s="106"/>
      <c r="CHM12" s="106"/>
      <c r="CHN12" s="106"/>
      <c r="CHO12" s="106"/>
      <c r="CHP12" s="106"/>
      <c r="CHQ12" s="106"/>
      <c r="CHR12" s="106"/>
      <c r="CHS12" s="106"/>
      <c r="CHT12" s="106"/>
      <c r="CHU12" s="106"/>
      <c r="CHV12" s="106"/>
      <c r="CHW12" s="106"/>
      <c r="CHX12" s="106"/>
      <c r="CHY12" s="106"/>
      <c r="CHZ12" s="106"/>
      <c r="CIA12" s="106"/>
      <c r="CIB12" s="106"/>
      <c r="CIC12" s="106"/>
      <c r="CID12" s="106"/>
      <c r="CIE12" s="106"/>
      <c r="CIF12" s="106"/>
      <c r="CIG12" s="106"/>
      <c r="CIH12" s="106"/>
      <c r="CII12" s="106"/>
      <c r="CIJ12" s="106"/>
      <c r="CIK12" s="106"/>
      <c r="CIL12" s="106"/>
      <c r="CIM12" s="106"/>
      <c r="CIN12" s="106"/>
      <c r="CIO12" s="106"/>
      <c r="CIP12" s="106"/>
      <c r="CIQ12" s="106"/>
      <c r="CIR12" s="106"/>
      <c r="CIS12" s="106"/>
      <c r="CIT12" s="106"/>
      <c r="CIU12" s="106"/>
      <c r="CIV12" s="106"/>
      <c r="CIW12" s="106"/>
      <c r="CIX12" s="106"/>
      <c r="CIY12" s="106"/>
      <c r="CIZ12" s="106"/>
      <c r="CJA12" s="106"/>
      <c r="CJB12" s="106"/>
      <c r="CJC12" s="106"/>
      <c r="CJD12" s="106"/>
      <c r="CJE12" s="106"/>
      <c r="CJF12" s="106"/>
      <c r="CJG12" s="106"/>
      <c r="CJH12" s="106"/>
      <c r="CJI12" s="106"/>
      <c r="CJJ12" s="106"/>
      <c r="CJK12" s="106"/>
      <c r="CJL12" s="106"/>
      <c r="CJM12" s="106"/>
      <c r="CJN12" s="106"/>
      <c r="CJO12" s="106"/>
      <c r="CJP12" s="106"/>
      <c r="CJQ12" s="106"/>
      <c r="CJR12" s="106"/>
      <c r="CJS12" s="106"/>
      <c r="CJT12" s="106"/>
      <c r="CJU12" s="106"/>
      <c r="CJV12" s="106"/>
      <c r="CJW12" s="106"/>
      <c r="CJX12" s="106"/>
      <c r="CJY12" s="106"/>
      <c r="CJZ12" s="106"/>
      <c r="CKA12" s="106"/>
      <c r="CKB12" s="106"/>
      <c r="CKC12" s="106"/>
      <c r="CKD12" s="106"/>
      <c r="CKE12" s="106"/>
      <c r="CKF12" s="106"/>
      <c r="CKG12" s="106"/>
      <c r="CKH12" s="106"/>
      <c r="CKI12" s="106"/>
      <c r="CKJ12" s="106"/>
      <c r="CKK12" s="106"/>
      <c r="CKL12" s="106"/>
      <c r="CKM12" s="106"/>
      <c r="CKN12" s="106"/>
      <c r="CKO12" s="106"/>
      <c r="CKP12" s="106"/>
      <c r="CKQ12" s="106"/>
      <c r="CKR12" s="106"/>
      <c r="CKS12" s="106"/>
      <c r="CKT12" s="106"/>
      <c r="CKU12" s="106"/>
      <c r="CKV12" s="106"/>
      <c r="CKW12" s="106"/>
      <c r="CKX12" s="106"/>
      <c r="CKY12" s="106"/>
      <c r="CKZ12" s="106"/>
      <c r="CLA12" s="106"/>
      <c r="CLB12" s="106"/>
      <c r="CLC12" s="106"/>
      <c r="CLD12" s="106"/>
      <c r="CLE12" s="106"/>
      <c r="CLF12" s="106"/>
      <c r="CLG12" s="106"/>
      <c r="CLH12" s="106"/>
      <c r="CLI12" s="106"/>
      <c r="CLJ12" s="106"/>
      <c r="CLK12" s="106"/>
      <c r="CLL12" s="106"/>
      <c r="CLM12" s="106"/>
      <c r="CLN12" s="106"/>
      <c r="CLO12" s="106"/>
      <c r="CLP12" s="106"/>
      <c r="CLQ12" s="106"/>
      <c r="CLR12" s="106"/>
      <c r="CLS12" s="106"/>
      <c r="CLT12" s="106"/>
      <c r="CLU12" s="106"/>
      <c r="CLV12" s="106"/>
      <c r="CLW12" s="106"/>
      <c r="CLX12" s="106"/>
      <c r="CLY12" s="106"/>
      <c r="CLZ12" s="106"/>
      <c r="CMA12" s="106"/>
      <c r="CMB12" s="106"/>
      <c r="CMC12" s="106"/>
      <c r="CMD12" s="106"/>
      <c r="CME12" s="106"/>
      <c r="CMF12" s="106"/>
      <c r="CMG12" s="106"/>
      <c r="CMH12" s="106"/>
      <c r="CMI12" s="106"/>
      <c r="CMJ12" s="106"/>
      <c r="CMK12" s="106"/>
      <c r="CML12" s="106"/>
      <c r="CMM12" s="106"/>
      <c r="CMN12" s="106"/>
      <c r="CMO12" s="106"/>
      <c r="CMP12" s="106"/>
      <c r="CMQ12" s="106"/>
      <c r="CMR12" s="106"/>
      <c r="CMS12" s="106"/>
      <c r="CMT12" s="106"/>
      <c r="CMU12" s="106"/>
      <c r="CMV12" s="106"/>
      <c r="CMW12" s="106"/>
      <c r="CMX12" s="106"/>
      <c r="CMY12" s="106"/>
      <c r="CMZ12" s="106"/>
      <c r="CNA12" s="106"/>
      <c r="CNB12" s="106"/>
      <c r="CNC12" s="106"/>
      <c r="CND12" s="106"/>
      <c r="CNE12" s="106"/>
      <c r="CNF12" s="106"/>
      <c r="CNG12" s="106"/>
      <c r="CNH12" s="106"/>
      <c r="CNI12" s="106"/>
      <c r="CNJ12" s="106"/>
      <c r="CNK12" s="106"/>
      <c r="CNL12" s="106"/>
      <c r="CNM12" s="106"/>
      <c r="CNN12" s="106"/>
      <c r="CNO12" s="106"/>
      <c r="CNP12" s="106"/>
      <c r="CNQ12" s="106"/>
      <c r="CNR12" s="106"/>
      <c r="CNS12" s="106"/>
      <c r="CNT12" s="106"/>
      <c r="CNU12" s="106"/>
      <c r="CNV12" s="106"/>
      <c r="CNW12" s="106"/>
      <c r="CNX12" s="106"/>
      <c r="CNY12" s="106"/>
      <c r="CNZ12" s="106"/>
      <c r="COA12" s="106"/>
      <c r="COB12" s="106"/>
      <c r="COC12" s="106"/>
      <c r="COD12" s="106"/>
      <c r="COE12" s="106"/>
      <c r="COF12" s="106"/>
      <c r="COG12" s="106"/>
      <c r="COH12" s="106"/>
      <c r="COI12" s="106"/>
      <c r="COJ12" s="106"/>
      <c r="COK12" s="106"/>
      <c r="COL12" s="106"/>
      <c r="COM12" s="106"/>
      <c r="CON12" s="106"/>
      <c r="COO12" s="106"/>
      <c r="COP12" s="106"/>
      <c r="COQ12" s="106"/>
      <c r="COR12" s="106"/>
      <c r="COS12" s="106"/>
      <c r="COT12" s="106"/>
      <c r="COU12" s="106"/>
      <c r="COV12" s="106"/>
      <c r="COW12" s="106"/>
      <c r="COX12" s="106"/>
      <c r="COY12" s="106"/>
      <c r="COZ12" s="106"/>
      <c r="CPA12" s="106"/>
      <c r="CPB12" s="106"/>
      <c r="CPC12" s="106"/>
      <c r="CPD12" s="106"/>
      <c r="CPE12" s="106"/>
      <c r="CPF12" s="106"/>
      <c r="CPG12" s="106"/>
      <c r="CPH12" s="106"/>
      <c r="CPI12" s="106"/>
      <c r="CPJ12" s="106"/>
      <c r="CPK12" s="106"/>
      <c r="CPL12" s="106"/>
      <c r="CPM12" s="106"/>
      <c r="CPN12" s="106"/>
      <c r="CPO12" s="106"/>
      <c r="CPP12" s="106"/>
      <c r="CPQ12" s="106"/>
      <c r="CPR12" s="106"/>
      <c r="CPS12" s="106"/>
      <c r="CPT12" s="106"/>
      <c r="CPU12" s="106"/>
      <c r="CPV12" s="106"/>
      <c r="CPW12" s="106"/>
      <c r="CPX12" s="106"/>
      <c r="CPY12" s="106"/>
      <c r="CPZ12" s="106"/>
      <c r="CQA12" s="106"/>
      <c r="CQB12" s="106"/>
      <c r="CQC12" s="106"/>
      <c r="CQD12" s="106"/>
      <c r="CQE12" s="106"/>
      <c r="CQF12" s="106"/>
      <c r="CQG12" s="106"/>
      <c r="CQH12" s="106"/>
      <c r="CQI12" s="106"/>
      <c r="CQJ12" s="106"/>
      <c r="CQK12" s="106"/>
      <c r="CQL12" s="106"/>
      <c r="CQM12" s="106"/>
      <c r="CQN12" s="106"/>
      <c r="CQO12" s="106"/>
      <c r="CQP12" s="106"/>
      <c r="CQQ12" s="106"/>
      <c r="CQR12" s="106"/>
      <c r="CQS12" s="106"/>
      <c r="CQT12" s="106"/>
      <c r="CQU12" s="106"/>
      <c r="CQV12" s="106"/>
      <c r="CQW12" s="106"/>
      <c r="CQX12" s="106"/>
      <c r="CQY12" s="106"/>
      <c r="CQZ12" s="106"/>
      <c r="CRA12" s="106"/>
      <c r="CRB12" s="106"/>
      <c r="CRC12" s="106"/>
      <c r="CRD12" s="106"/>
      <c r="CRE12" s="106"/>
      <c r="CRF12" s="106"/>
      <c r="CRG12" s="106"/>
      <c r="CRH12" s="106"/>
      <c r="CRI12" s="106"/>
      <c r="CRJ12" s="106"/>
      <c r="CRK12" s="106"/>
      <c r="CRL12" s="106"/>
      <c r="CRM12" s="106"/>
      <c r="CRN12" s="106"/>
      <c r="CRO12" s="106"/>
      <c r="CRP12" s="106"/>
      <c r="CRQ12" s="106"/>
      <c r="CRR12" s="106"/>
      <c r="CRS12" s="106"/>
      <c r="CRT12" s="106"/>
      <c r="CRU12" s="106"/>
      <c r="CRV12" s="106"/>
      <c r="CRW12" s="106"/>
      <c r="CRX12" s="106"/>
      <c r="CRY12" s="106"/>
      <c r="CRZ12" s="106"/>
      <c r="CSA12" s="106"/>
      <c r="CSB12" s="106"/>
      <c r="CSC12" s="106"/>
      <c r="CSD12" s="106"/>
      <c r="CSE12" s="106"/>
      <c r="CSF12" s="106"/>
      <c r="CSG12" s="106"/>
      <c r="CSH12" s="106"/>
      <c r="CSI12" s="106"/>
      <c r="CSJ12" s="106"/>
      <c r="CSK12" s="106"/>
      <c r="CSL12" s="106"/>
      <c r="CSM12" s="106"/>
      <c r="CSN12" s="106"/>
      <c r="CSO12" s="106"/>
      <c r="CSP12" s="106"/>
      <c r="CSQ12" s="106"/>
      <c r="CSR12" s="106"/>
      <c r="CSS12" s="106"/>
      <c r="CST12" s="106"/>
      <c r="CSU12" s="106"/>
      <c r="CSV12" s="106"/>
      <c r="CSW12" s="106"/>
      <c r="CSX12" s="106"/>
      <c r="CSY12" s="106"/>
      <c r="CSZ12" s="106"/>
      <c r="CTA12" s="106"/>
      <c r="CTB12" s="106"/>
      <c r="CTC12" s="106"/>
      <c r="CTD12" s="106"/>
      <c r="CTE12" s="106"/>
      <c r="CTF12" s="106"/>
      <c r="CTG12" s="106"/>
      <c r="CTH12" s="106"/>
      <c r="CTI12" s="106"/>
      <c r="CTJ12" s="106"/>
      <c r="CTK12" s="106"/>
      <c r="CTL12" s="106"/>
      <c r="CTM12" s="106"/>
      <c r="CTN12" s="106"/>
      <c r="CTO12" s="106"/>
      <c r="CTP12" s="106"/>
      <c r="CTQ12" s="106"/>
      <c r="CTR12" s="106"/>
      <c r="CTS12" s="106"/>
      <c r="CTT12" s="106"/>
      <c r="CTU12" s="106"/>
      <c r="CTV12" s="106"/>
      <c r="CTW12" s="106"/>
      <c r="CTX12" s="106"/>
      <c r="CTY12" s="106"/>
      <c r="CTZ12" s="106"/>
      <c r="CUA12" s="106"/>
      <c r="CUB12" s="106"/>
      <c r="CUC12" s="106"/>
      <c r="CUD12" s="106"/>
      <c r="CUE12" s="106"/>
      <c r="CUF12" s="106"/>
      <c r="CUG12" s="106"/>
      <c r="CUH12" s="106"/>
      <c r="CUI12" s="106"/>
      <c r="CUJ12" s="106"/>
      <c r="CUK12" s="106"/>
      <c r="CUL12" s="106"/>
      <c r="CUM12" s="106"/>
      <c r="CUN12" s="106"/>
      <c r="CUO12" s="106"/>
      <c r="CUP12" s="106"/>
      <c r="CUQ12" s="106"/>
      <c r="CUR12" s="106"/>
      <c r="CUS12" s="106"/>
      <c r="CUT12" s="106"/>
      <c r="CUU12" s="106"/>
      <c r="CUV12" s="106"/>
      <c r="CUW12" s="106"/>
      <c r="CUX12" s="106"/>
      <c r="CUY12" s="106"/>
      <c r="CUZ12" s="106"/>
      <c r="CVA12" s="106"/>
      <c r="CVB12" s="106"/>
      <c r="CVC12" s="106"/>
      <c r="CVD12" s="106"/>
      <c r="CVE12" s="106"/>
      <c r="CVF12" s="106"/>
      <c r="CVG12" s="106"/>
      <c r="CVH12" s="106"/>
      <c r="CVI12" s="106"/>
      <c r="CVJ12" s="106"/>
      <c r="CVK12" s="106"/>
      <c r="CVL12" s="106"/>
      <c r="CVM12" s="106"/>
      <c r="CVN12" s="106"/>
      <c r="CVO12" s="106"/>
      <c r="CVP12" s="106"/>
      <c r="CVQ12" s="106"/>
      <c r="CVR12" s="106"/>
      <c r="CVS12" s="106"/>
      <c r="CVT12" s="106"/>
      <c r="CVU12" s="106"/>
      <c r="CVV12" s="106"/>
      <c r="CVW12" s="106"/>
      <c r="CVX12" s="106"/>
      <c r="CVY12" s="106"/>
      <c r="CVZ12" s="106"/>
      <c r="CWA12" s="106"/>
      <c r="CWB12" s="106"/>
      <c r="CWC12" s="106"/>
      <c r="CWD12" s="106"/>
      <c r="CWE12" s="106"/>
      <c r="CWF12" s="106"/>
      <c r="CWG12" s="106"/>
      <c r="CWH12" s="106"/>
      <c r="CWI12" s="106"/>
      <c r="CWJ12" s="106"/>
      <c r="CWK12" s="106"/>
      <c r="CWL12" s="106"/>
      <c r="CWM12" s="106"/>
      <c r="CWN12" s="106"/>
      <c r="CWO12" s="106"/>
      <c r="CWP12" s="106"/>
      <c r="CWQ12" s="106"/>
      <c r="CWR12" s="106"/>
      <c r="CWS12" s="106"/>
      <c r="CWT12" s="106"/>
      <c r="CWU12" s="106"/>
      <c r="CWV12" s="106"/>
      <c r="CWW12" s="106"/>
      <c r="CWX12" s="106"/>
      <c r="CWY12" s="106"/>
      <c r="CWZ12" s="106"/>
      <c r="CXA12" s="106"/>
      <c r="CXB12" s="106"/>
      <c r="CXC12" s="106"/>
      <c r="CXD12" s="106"/>
      <c r="CXE12" s="106"/>
      <c r="CXF12" s="106"/>
      <c r="CXG12" s="106"/>
      <c r="CXH12" s="106"/>
      <c r="CXI12" s="106"/>
      <c r="CXJ12" s="106"/>
      <c r="CXK12" s="106"/>
      <c r="CXL12" s="106"/>
      <c r="CXM12" s="106"/>
      <c r="CXN12" s="106"/>
      <c r="CXO12" s="106"/>
      <c r="CXP12" s="106"/>
      <c r="CXQ12" s="106"/>
      <c r="CXR12" s="106"/>
      <c r="CXS12" s="106"/>
      <c r="CXT12" s="106"/>
      <c r="CXU12" s="106"/>
      <c r="CXV12" s="106"/>
      <c r="CXW12" s="106"/>
      <c r="CXX12" s="106"/>
      <c r="CXY12" s="106"/>
      <c r="CXZ12" s="106"/>
      <c r="CYA12" s="106"/>
      <c r="CYB12" s="106"/>
      <c r="CYC12" s="106"/>
      <c r="CYD12" s="106"/>
      <c r="CYE12" s="106"/>
      <c r="CYF12" s="106"/>
      <c r="CYG12" s="106"/>
      <c r="CYH12" s="106"/>
      <c r="CYI12" s="106"/>
      <c r="CYJ12" s="106"/>
      <c r="CYK12" s="106"/>
      <c r="CYL12" s="106"/>
      <c r="CYM12" s="106"/>
      <c r="CYN12" s="106"/>
      <c r="CYO12" s="106"/>
      <c r="CYP12" s="106"/>
      <c r="CYQ12" s="106"/>
      <c r="CYR12" s="106"/>
      <c r="CYS12" s="106"/>
      <c r="CYT12" s="106"/>
      <c r="CYU12" s="106"/>
      <c r="CYV12" s="106"/>
      <c r="CYW12" s="106"/>
      <c r="CYX12" s="106"/>
      <c r="CYY12" s="106"/>
      <c r="CYZ12" s="106"/>
      <c r="CZA12" s="106"/>
      <c r="CZB12" s="106"/>
      <c r="CZC12" s="106"/>
      <c r="CZD12" s="106"/>
      <c r="CZE12" s="106"/>
      <c r="CZF12" s="106"/>
      <c r="CZG12" s="106"/>
      <c r="CZH12" s="106"/>
      <c r="CZI12" s="106"/>
      <c r="CZJ12" s="106"/>
      <c r="CZK12" s="106"/>
      <c r="CZL12" s="106"/>
      <c r="CZM12" s="106"/>
      <c r="CZN12" s="106"/>
      <c r="CZO12" s="106"/>
      <c r="CZP12" s="106"/>
      <c r="CZQ12" s="106"/>
      <c r="CZR12" s="106"/>
      <c r="CZS12" s="106"/>
      <c r="CZT12" s="106"/>
      <c r="CZU12" s="106"/>
      <c r="CZV12" s="106"/>
      <c r="CZW12" s="106"/>
      <c r="CZX12" s="106"/>
      <c r="CZY12" s="106"/>
      <c r="CZZ12" s="106"/>
      <c r="DAA12" s="106"/>
      <c r="DAB12" s="106"/>
      <c r="DAC12" s="106"/>
      <c r="DAD12" s="106"/>
      <c r="DAE12" s="106"/>
      <c r="DAF12" s="106"/>
      <c r="DAG12" s="106"/>
      <c r="DAH12" s="106"/>
      <c r="DAI12" s="106"/>
      <c r="DAJ12" s="106"/>
      <c r="DAK12" s="106"/>
      <c r="DAL12" s="106"/>
      <c r="DAM12" s="106"/>
      <c r="DAN12" s="106"/>
      <c r="DAO12" s="106"/>
      <c r="DAP12" s="106"/>
      <c r="DAQ12" s="106"/>
      <c r="DAR12" s="106"/>
      <c r="DAS12" s="106"/>
      <c r="DAT12" s="106"/>
      <c r="DAU12" s="106"/>
      <c r="DAV12" s="106"/>
      <c r="DAW12" s="106"/>
      <c r="DAX12" s="106"/>
      <c r="DAY12" s="106"/>
      <c r="DAZ12" s="106"/>
      <c r="DBA12" s="106"/>
      <c r="DBB12" s="106"/>
      <c r="DBC12" s="106"/>
      <c r="DBD12" s="106"/>
      <c r="DBE12" s="106"/>
      <c r="DBF12" s="106"/>
      <c r="DBG12" s="106"/>
      <c r="DBH12" s="106"/>
      <c r="DBI12" s="106"/>
      <c r="DBJ12" s="106"/>
      <c r="DBK12" s="106"/>
      <c r="DBL12" s="106"/>
      <c r="DBM12" s="106"/>
      <c r="DBN12" s="106"/>
      <c r="DBO12" s="106"/>
      <c r="DBP12" s="106"/>
      <c r="DBQ12" s="106"/>
      <c r="DBR12" s="106"/>
      <c r="DBS12" s="106"/>
      <c r="DBT12" s="106"/>
      <c r="DBU12" s="106"/>
      <c r="DBV12" s="106"/>
      <c r="DBW12" s="106"/>
      <c r="DBX12" s="106"/>
      <c r="DBY12" s="106"/>
      <c r="DBZ12" s="106"/>
      <c r="DCA12" s="106"/>
      <c r="DCB12" s="106"/>
      <c r="DCC12" s="106"/>
      <c r="DCD12" s="106"/>
      <c r="DCE12" s="106"/>
      <c r="DCF12" s="106"/>
      <c r="DCG12" s="106"/>
      <c r="DCH12" s="106"/>
      <c r="DCI12" s="106"/>
      <c r="DCJ12" s="106"/>
      <c r="DCK12" s="106"/>
      <c r="DCL12" s="106"/>
      <c r="DCM12" s="106"/>
      <c r="DCN12" s="106"/>
      <c r="DCO12" s="106"/>
      <c r="DCP12" s="106"/>
      <c r="DCQ12" s="106"/>
      <c r="DCR12" s="106"/>
      <c r="DCS12" s="106"/>
      <c r="DCT12" s="106"/>
      <c r="DCU12" s="106"/>
      <c r="DCV12" s="106"/>
      <c r="DCW12" s="106"/>
      <c r="DCX12" s="106"/>
      <c r="DCY12" s="106"/>
      <c r="DCZ12" s="106"/>
      <c r="DDA12" s="106"/>
      <c r="DDB12" s="106"/>
      <c r="DDC12" s="106"/>
      <c r="DDD12" s="106"/>
      <c r="DDE12" s="106"/>
      <c r="DDF12" s="106"/>
      <c r="DDG12" s="106"/>
      <c r="DDH12" s="106"/>
      <c r="DDI12" s="106"/>
      <c r="DDJ12" s="106"/>
      <c r="DDK12" s="106"/>
      <c r="DDL12" s="106"/>
      <c r="DDM12" s="106"/>
      <c r="DDN12" s="106"/>
      <c r="DDO12" s="106"/>
      <c r="DDP12" s="106"/>
      <c r="DDQ12" s="106"/>
      <c r="DDR12" s="106"/>
      <c r="DDS12" s="106"/>
      <c r="DDT12" s="106"/>
      <c r="DDU12" s="106"/>
      <c r="DDV12" s="106"/>
      <c r="DDW12" s="106"/>
      <c r="DDX12" s="106"/>
      <c r="DDY12" s="106"/>
      <c r="DDZ12" s="106"/>
      <c r="DEA12" s="106"/>
      <c r="DEB12" s="106"/>
      <c r="DEC12" s="106"/>
      <c r="DED12" s="106"/>
      <c r="DEE12" s="106"/>
      <c r="DEF12" s="106"/>
      <c r="DEG12" s="106"/>
      <c r="DEH12" s="106"/>
      <c r="DEI12" s="106"/>
      <c r="DEJ12" s="106"/>
      <c r="DEK12" s="106"/>
      <c r="DEL12" s="106"/>
      <c r="DEM12" s="106"/>
      <c r="DEN12" s="106"/>
      <c r="DEO12" s="106"/>
      <c r="DEP12" s="106"/>
      <c r="DEQ12" s="106"/>
      <c r="DER12" s="106"/>
      <c r="DES12" s="106"/>
      <c r="DET12" s="106"/>
      <c r="DEU12" s="106"/>
      <c r="DEV12" s="106"/>
      <c r="DEW12" s="106"/>
      <c r="DEX12" s="106"/>
      <c r="DEY12" s="106"/>
      <c r="DEZ12" s="106"/>
      <c r="DFA12" s="106"/>
      <c r="DFB12" s="106"/>
      <c r="DFC12" s="106"/>
      <c r="DFD12" s="106"/>
      <c r="DFE12" s="106"/>
      <c r="DFF12" s="106"/>
      <c r="DFG12" s="106"/>
      <c r="DFH12" s="106"/>
      <c r="DFI12" s="106"/>
      <c r="DFJ12" s="106"/>
      <c r="DFK12" s="106"/>
      <c r="DFL12" s="106"/>
      <c r="DFM12" s="106"/>
      <c r="DFN12" s="106"/>
      <c r="DFO12" s="106"/>
      <c r="DFP12" s="106"/>
      <c r="DFQ12" s="106"/>
      <c r="DFR12" s="106"/>
      <c r="DFS12" s="106"/>
      <c r="DFT12" s="106"/>
      <c r="DFU12" s="106"/>
      <c r="DFV12" s="106"/>
      <c r="DFW12" s="106"/>
      <c r="DFX12" s="106"/>
      <c r="DFY12" s="106"/>
      <c r="DFZ12" s="106"/>
      <c r="DGA12" s="106"/>
      <c r="DGB12" s="106"/>
      <c r="DGC12" s="106"/>
      <c r="DGD12" s="106"/>
      <c r="DGE12" s="106"/>
      <c r="DGF12" s="106"/>
      <c r="DGG12" s="106"/>
      <c r="DGH12" s="106"/>
      <c r="DGI12" s="106"/>
      <c r="DGJ12" s="106"/>
      <c r="DGK12" s="106"/>
      <c r="DGL12" s="106"/>
      <c r="DGM12" s="106"/>
      <c r="DGN12" s="106"/>
      <c r="DGO12" s="106"/>
      <c r="DGP12" s="106"/>
      <c r="DGQ12" s="106"/>
      <c r="DGR12" s="106"/>
      <c r="DGS12" s="106"/>
      <c r="DGT12" s="106"/>
      <c r="DGU12" s="106"/>
      <c r="DGV12" s="106"/>
      <c r="DGW12" s="106"/>
      <c r="DGX12" s="106"/>
      <c r="DGY12" s="106"/>
      <c r="DGZ12" s="106"/>
      <c r="DHA12" s="106"/>
      <c r="DHB12" s="106"/>
      <c r="DHC12" s="106"/>
      <c r="DHD12" s="106"/>
      <c r="DHE12" s="106"/>
      <c r="DHF12" s="106"/>
      <c r="DHG12" s="106"/>
      <c r="DHH12" s="106"/>
      <c r="DHI12" s="106"/>
      <c r="DHJ12" s="106"/>
      <c r="DHK12" s="106"/>
      <c r="DHL12" s="106"/>
      <c r="DHM12" s="106"/>
      <c r="DHN12" s="106"/>
      <c r="DHO12" s="106"/>
      <c r="DHP12" s="106"/>
      <c r="DHQ12" s="106"/>
      <c r="DHR12" s="106"/>
      <c r="DHS12" s="106"/>
      <c r="DHT12" s="106"/>
      <c r="DHU12" s="106"/>
      <c r="DHV12" s="106"/>
      <c r="DHW12" s="106"/>
      <c r="DHX12" s="106"/>
      <c r="DHY12" s="106"/>
      <c r="DHZ12" s="106"/>
      <c r="DIA12" s="106"/>
      <c r="DIB12" s="106"/>
      <c r="DIC12" s="106"/>
      <c r="DID12" s="106"/>
      <c r="DIE12" s="106"/>
      <c r="DIF12" s="106"/>
      <c r="DIG12" s="106"/>
      <c r="DIH12" s="106"/>
      <c r="DII12" s="106"/>
      <c r="DIJ12" s="106"/>
      <c r="DIK12" s="106"/>
      <c r="DIL12" s="106"/>
      <c r="DIM12" s="106"/>
      <c r="DIN12" s="106"/>
      <c r="DIO12" s="106"/>
      <c r="DIP12" s="106"/>
      <c r="DIQ12" s="106"/>
      <c r="DIR12" s="106"/>
      <c r="DIS12" s="106"/>
      <c r="DIT12" s="106"/>
      <c r="DIU12" s="106"/>
      <c r="DIV12" s="106"/>
      <c r="DIW12" s="106"/>
      <c r="DIX12" s="106"/>
      <c r="DIY12" s="106"/>
      <c r="DIZ12" s="106"/>
      <c r="DJA12" s="106"/>
      <c r="DJB12" s="106"/>
      <c r="DJC12" s="106"/>
      <c r="DJD12" s="106"/>
      <c r="DJE12" s="106"/>
      <c r="DJF12" s="106"/>
      <c r="DJG12" s="106"/>
      <c r="DJH12" s="106"/>
      <c r="DJI12" s="106"/>
      <c r="DJJ12" s="106"/>
      <c r="DJK12" s="106"/>
      <c r="DJL12" s="106"/>
      <c r="DJM12" s="106"/>
      <c r="DJN12" s="106"/>
      <c r="DJO12" s="106"/>
      <c r="DJP12" s="106"/>
      <c r="DJQ12" s="106"/>
      <c r="DJR12" s="106"/>
      <c r="DJS12" s="106"/>
      <c r="DJT12" s="106"/>
      <c r="DJU12" s="106"/>
      <c r="DJV12" s="106"/>
      <c r="DJW12" s="106"/>
      <c r="DJX12" s="106"/>
      <c r="DJY12" s="106"/>
      <c r="DJZ12" s="106"/>
      <c r="DKA12" s="106"/>
      <c r="DKB12" s="106"/>
      <c r="DKC12" s="106"/>
      <c r="DKD12" s="106"/>
      <c r="DKE12" s="106"/>
      <c r="DKF12" s="106"/>
      <c r="DKG12" s="106"/>
      <c r="DKH12" s="106"/>
      <c r="DKI12" s="106"/>
      <c r="DKJ12" s="106"/>
      <c r="DKK12" s="106"/>
      <c r="DKL12" s="106"/>
      <c r="DKM12" s="106"/>
      <c r="DKN12" s="106"/>
      <c r="DKO12" s="106"/>
      <c r="DKP12" s="106"/>
      <c r="DKQ12" s="106"/>
      <c r="DKR12" s="106"/>
      <c r="DKS12" s="106"/>
      <c r="DKT12" s="106"/>
      <c r="DKU12" s="106"/>
      <c r="DKV12" s="106"/>
      <c r="DKW12" s="106"/>
      <c r="DKX12" s="106"/>
      <c r="DKY12" s="106"/>
      <c r="DKZ12" s="106"/>
      <c r="DLA12" s="106"/>
      <c r="DLB12" s="106"/>
      <c r="DLC12" s="106"/>
      <c r="DLD12" s="106"/>
      <c r="DLE12" s="106"/>
      <c r="DLF12" s="106"/>
      <c r="DLG12" s="106"/>
      <c r="DLH12" s="106"/>
      <c r="DLI12" s="106"/>
      <c r="DLJ12" s="106"/>
      <c r="DLK12" s="106"/>
      <c r="DLL12" s="106"/>
      <c r="DLM12" s="106"/>
      <c r="DLN12" s="106"/>
      <c r="DLO12" s="106"/>
      <c r="DLP12" s="106"/>
      <c r="DLQ12" s="106"/>
      <c r="DLR12" s="106"/>
      <c r="DLS12" s="106"/>
      <c r="DLT12" s="106"/>
      <c r="DLU12" s="106"/>
      <c r="DLV12" s="106"/>
      <c r="DLW12" s="106"/>
      <c r="DLX12" s="106"/>
      <c r="DLY12" s="106"/>
      <c r="DLZ12" s="106"/>
      <c r="DMA12" s="106"/>
      <c r="DMB12" s="106"/>
      <c r="DMC12" s="106"/>
      <c r="DMD12" s="106"/>
      <c r="DME12" s="106"/>
      <c r="DMF12" s="106"/>
      <c r="DMG12" s="106"/>
      <c r="DMH12" s="106"/>
      <c r="DMI12" s="106"/>
      <c r="DMJ12" s="106"/>
      <c r="DMK12" s="106"/>
      <c r="DML12" s="106"/>
      <c r="DMM12" s="106"/>
      <c r="DMN12" s="106"/>
      <c r="DMO12" s="106"/>
      <c r="DMP12" s="106"/>
      <c r="DMQ12" s="106"/>
      <c r="DMR12" s="106"/>
      <c r="DMS12" s="106"/>
      <c r="DMT12" s="106"/>
      <c r="DMU12" s="106"/>
      <c r="DMV12" s="106"/>
      <c r="DMW12" s="106"/>
      <c r="DMX12" s="106"/>
      <c r="DMY12" s="106"/>
      <c r="DMZ12" s="106"/>
      <c r="DNA12" s="106"/>
      <c r="DNB12" s="106"/>
      <c r="DNC12" s="106"/>
      <c r="DND12" s="106"/>
      <c r="DNE12" s="106"/>
      <c r="DNF12" s="106"/>
      <c r="DNG12" s="106"/>
      <c r="DNH12" s="106"/>
      <c r="DNI12" s="106"/>
      <c r="DNJ12" s="106"/>
      <c r="DNK12" s="106"/>
      <c r="DNL12" s="106"/>
      <c r="DNM12" s="106"/>
      <c r="DNN12" s="106"/>
      <c r="DNO12" s="106"/>
      <c r="DNP12" s="106"/>
      <c r="DNQ12" s="106"/>
      <c r="DNR12" s="106"/>
      <c r="DNS12" s="106"/>
      <c r="DNT12" s="106"/>
      <c r="DNU12" s="106"/>
      <c r="DNV12" s="106"/>
      <c r="DNW12" s="106"/>
      <c r="DNX12" s="106"/>
      <c r="DNY12" s="106"/>
      <c r="DNZ12" s="106"/>
      <c r="DOA12" s="106"/>
      <c r="DOB12" s="106"/>
      <c r="DOC12" s="106"/>
      <c r="DOD12" s="106"/>
      <c r="DOE12" s="106"/>
      <c r="DOF12" s="106"/>
      <c r="DOG12" s="106"/>
      <c r="DOH12" s="106"/>
      <c r="DOI12" s="106"/>
      <c r="DOJ12" s="106"/>
      <c r="DOK12" s="106"/>
      <c r="DOL12" s="106"/>
      <c r="DOM12" s="106"/>
      <c r="DON12" s="106"/>
      <c r="DOO12" s="106"/>
      <c r="DOP12" s="106"/>
      <c r="DOQ12" s="106"/>
      <c r="DOR12" s="106"/>
      <c r="DOS12" s="106"/>
      <c r="DOT12" s="106"/>
      <c r="DOU12" s="106"/>
      <c r="DOV12" s="106"/>
      <c r="DOW12" s="106"/>
      <c r="DOX12" s="106"/>
      <c r="DOY12" s="106"/>
      <c r="DOZ12" s="106"/>
      <c r="DPA12" s="106"/>
      <c r="DPB12" s="106"/>
      <c r="DPC12" s="106"/>
      <c r="DPD12" s="106"/>
      <c r="DPE12" s="106"/>
      <c r="DPF12" s="106"/>
      <c r="DPG12" s="106"/>
      <c r="DPH12" s="106"/>
      <c r="DPI12" s="106"/>
      <c r="DPJ12" s="106"/>
      <c r="DPK12" s="106"/>
      <c r="DPL12" s="106"/>
      <c r="DPM12" s="106"/>
      <c r="DPN12" s="106"/>
      <c r="DPO12" s="106"/>
      <c r="DPP12" s="106"/>
      <c r="DPQ12" s="106"/>
      <c r="DPR12" s="106"/>
      <c r="DPS12" s="106"/>
      <c r="DPT12" s="106"/>
      <c r="DPU12" s="106"/>
      <c r="DPV12" s="106"/>
      <c r="DPW12" s="106"/>
      <c r="DPX12" s="106"/>
      <c r="DPY12" s="106"/>
      <c r="DPZ12" s="106"/>
      <c r="DQA12" s="106"/>
      <c r="DQB12" s="106"/>
      <c r="DQC12" s="106"/>
      <c r="DQD12" s="106"/>
      <c r="DQE12" s="106"/>
      <c r="DQF12" s="106"/>
      <c r="DQG12" s="106"/>
      <c r="DQH12" s="106"/>
      <c r="DQI12" s="106"/>
      <c r="DQJ12" s="106"/>
      <c r="DQK12" s="106"/>
      <c r="DQL12" s="106"/>
      <c r="DQM12" s="106"/>
      <c r="DQN12" s="106"/>
      <c r="DQO12" s="106"/>
      <c r="DQP12" s="106"/>
      <c r="DQQ12" s="106"/>
      <c r="DQR12" s="106"/>
      <c r="DQS12" s="106"/>
      <c r="DQT12" s="106"/>
      <c r="DQU12" s="106"/>
      <c r="DQV12" s="106"/>
      <c r="DQW12" s="106"/>
      <c r="DQX12" s="106"/>
      <c r="DQY12" s="106"/>
      <c r="DQZ12" s="106"/>
      <c r="DRA12" s="106"/>
      <c r="DRB12" s="106"/>
      <c r="DRC12" s="106"/>
      <c r="DRD12" s="106"/>
      <c r="DRE12" s="106"/>
      <c r="DRF12" s="106"/>
      <c r="DRG12" s="106"/>
      <c r="DRH12" s="106"/>
      <c r="DRI12" s="106"/>
      <c r="DRJ12" s="106"/>
      <c r="DRK12" s="106"/>
      <c r="DRL12" s="106"/>
      <c r="DRM12" s="106"/>
      <c r="DRN12" s="106"/>
      <c r="DRO12" s="106"/>
      <c r="DRP12" s="106"/>
      <c r="DRQ12" s="106"/>
      <c r="DRR12" s="106"/>
      <c r="DRS12" s="106"/>
      <c r="DRT12" s="106"/>
      <c r="DRU12" s="106"/>
      <c r="DRV12" s="106"/>
      <c r="DRW12" s="106"/>
      <c r="DRX12" s="106"/>
      <c r="DRY12" s="106"/>
      <c r="DRZ12" s="106"/>
      <c r="DSA12" s="106"/>
      <c r="DSB12" s="106"/>
      <c r="DSC12" s="106"/>
      <c r="DSD12" s="106"/>
      <c r="DSE12" s="106"/>
      <c r="DSF12" s="106"/>
      <c r="DSG12" s="106"/>
      <c r="DSH12" s="106"/>
      <c r="DSI12" s="106"/>
      <c r="DSJ12" s="106"/>
      <c r="DSK12" s="106"/>
      <c r="DSL12" s="106"/>
      <c r="DSM12" s="106"/>
      <c r="DSN12" s="106"/>
      <c r="DSO12" s="106"/>
      <c r="DSP12" s="106"/>
      <c r="DSQ12" s="106"/>
      <c r="DSR12" s="106"/>
      <c r="DSS12" s="106"/>
      <c r="DST12" s="106"/>
      <c r="DSU12" s="106"/>
      <c r="DSV12" s="106"/>
      <c r="DSW12" s="106"/>
      <c r="DSX12" s="106"/>
      <c r="DSY12" s="106"/>
      <c r="DSZ12" s="106"/>
      <c r="DTA12" s="106"/>
      <c r="DTB12" s="106"/>
      <c r="DTC12" s="106"/>
      <c r="DTD12" s="106"/>
      <c r="DTE12" s="106"/>
      <c r="DTF12" s="106"/>
      <c r="DTG12" s="106"/>
      <c r="DTH12" s="106"/>
      <c r="DTI12" s="106"/>
      <c r="DTJ12" s="106"/>
      <c r="DTK12" s="106"/>
      <c r="DTL12" s="106"/>
      <c r="DTM12" s="106"/>
      <c r="DTN12" s="106"/>
      <c r="DTO12" s="106"/>
      <c r="DTP12" s="106"/>
      <c r="DTQ12" s="106"/>
      <c r="DTR12" s="106"/>
      <c r="DTS12" s="106"/>
      <c r="DTT12" s="106"/>
      <c r="DTU12" s="106"/>
      <c r="DTV12" s="106"/>
      <c r="DTW12" s="106"/>
      <c r="DTX12" s="106"/>
      <c r="DTY12" s="106"/>
      <c r="DTZ12" s="106"/>
      <c r="DUA12" s="106"/>
      <c r="DUB12" s="106"/>
      <c r="DUC12" s="106"/>
      <c r="DUD12" s="106"/>
      <c r="DUE12" s="106"/>
      <c r="DUF12" s="106"/>
      <c r="DUG12" s="106"/>
      <c r="DUH12" s="106"/>
      <c r="DUI12" s="106"/>
      <c r="DUJ12" s="106"/>
      <c r="DUK12" s="106"/>
      <c r="DUL12" s="106"/>
      <c r="DUM12" s="106"/>
      <c r="DUN12" s="106"/>
      <c r="DUO12" s="106"/>
      <c r="DUP12" s="106"/>
      <c r="DUQ12" s="106"/>
      <c r="DUR12" s="106"/>
      <c r="DUS12" s="106"/>
      <c r="DUT12" s="106"/>
      <c r="DUU12" s="106"/>
      <c r="DUV12" s="106"/>
      <c r="DUW12" s="106"/>
      <c r="DUX12" s="106"/>
      <c r="DUY12" s="106"/>
      <c r="DUZ12" s="106"/>
      <c r="DVA12" s="106"/>
      <c r="DVB12" s="106"/>
      <c r="DVC12" s="106"/>
      <c r="DVD12" s="106"/>
      <c r="DVE12" s="106"/>
      <c r="DVF12" s="106"/>
      <c r="DVG12" s="106"/>
      <c r="DVH12" s="106"/>
      <c r="DVI12" s="106"/>
      <c r="DVJ12" s="106"/>
      <c r="DVK12" s="106"/>
      <c r="DVL12" s="106"/>
      <c r="DVM12" s="106"/>
      <c r="DVN12" s="106"/>
      <c r="DVO12" s="106"/>
      <c r="DVP12" s="106"/>
      <c r="DVQ12" s="106"/>
      <c r="DVR12" s="106"/>
      <c r="DVS12" s="106"/>
      <c r="DVT12" s="106"/>
      <c r="DVU12" s="106"/>
      <c r="DVV12" s="106"/>
      <c r="DVW12" s="106"/>
      <c r="DVX12" s="106"/>
      <c r="DVY12" s="106"/>
      <c r="DVZ12" s="106"/>
      <c r="DWA12" s="106"/>
      <c r="DWB12" s="106"/>
      <c r="DWC12" s="106"/>
      <c r="DWD12" s="106"/>
      <c r="DWE12" s="106"/>
      <c r="DWF12" s="106"/>
      <c r="DWG12" s="106"/>
      <c r="DWH12" s="106"/>
      <c r="DWI12" s="106"/>
      <c r="DWJ12" s="106"/>
      <c r="DWK12" s="106"/>
      <c r="DWL12" s="106"/>
      <c r="DWM12" s="106"/>
      <c r="DWN12" s="106"/>
      <c r="DWO12" s="106"/>
      <c r="DWP12" s="106"/>
      <c r="DWQ12" s="106"/>
      <c r="DWR12" s="106"/>
      <c r="DWS12" s="106"/>
      <c r="DWT12" s="106"/>
      <c r="DWU12" s="106"/>
      <c r="DWV12" s="106"/>
      <c r="DWW12" s="106"/>
      <c r="DWX12" s="106"/>
      <c r="DWY12" s="106"/>
      <c r="DWZ12" s="106"/>
      <c r="DXA12" s="106"/>
      <c r="DXB12" s="106"/>
      <c r="DXC12" s="106"/>
      <c r="DXD12" s="106"/>
      <c r="DXE12" s="106"/>
      <c r="DXF12" s="106"/>
      <c r="DXG12" s="106"/>
      <c r="DXH12" s="106"/>
      <c r="DXI12" s="106"/>
      <c r="DXJ12" s="106"/>
      <c r="DXK12" s="106"/>
      <c r="DXL12" s="106"/>
      <c r="DXM12" s="106"/>
      <c r="DXN12" s="106"/>
      <c r="DXO12" s="106"/>
      <c r="DXP12" s="106"/>
      <c r="DXQ12" s="106"/>
      <c r="DXR12" s="106"/>
      <c r="DXS12" s="106"/>
      <c r="DXT12" s="106"/>
      <c r="DXU12" s="106"/>
      <c r="DXV12" s="106"/>
      <c r="DXW12" s="106"/>
      <c r="DXX12" s="106"/>
      <c r="DXY12" s="106"/>
      <c r="DXZ12" s="106"/>
      <c r="DYA12" s="106"/>
      <c r="DYB12" s="106"/>
      <c r="DYC12" s="106"/>
      <c r="DYD12" s="106"/>
      <c r="DYE12" s="106"/>
      <c r="DYF12" s="106"/>
      <c r="DYG12" s="106"/>
      <c r="DYH12" s="106"/>
      <c r="DYI12" s="106"/>
      <c r="DYJ12" s="106"/>
      <c r="DYK12" s="106"/>
      <c r="DYL12" s="106"/>
      <c r="DYM12" s="106"/>
      <c r="DYN12" s="106"/>
      <c r="DYO12" s="106"/>
      <c r="DYP12" s="106"/>
      <c r="DYQ12" s="106"/>
      <c r="DYR12" s="106"/>
      <c r="DYS12" s="106"/>
      <c r="DYT12" s="106"/>
      <c r="DYU12" s="106"/>
      <c r="DYV12" s="106"/>
      <c r="DYW12" s="106"/>
      <c r="DYX12" s="106"/>
      <c r="DYY12" s="106"/>
      <c r="DYZ12" s="106"/>
      <c r="DZA12" s="106"/>
      <c r="DZB12" s="106"/>
      <c r="DZC12" s="106"/>
      <c r="DZD12" s="106"/>
      <c r="DZE12" s="106"/>
      <c r="DZF12" s="106"/>
      <c r="DZG12" s="106"/>
      <c r="DZH12" s="106"/>
      <c r="DZI12" s="106"/>
      <c r="DZJ12" s="106"/>
      <c r="DZK12" s="106"/>
      <c r="DZL12" s="106"/>
      <c r="DZM12" s="106"/>
      <c r="DZN12" s="106"/>
      <c r="DZO12" s="106"/>
      <c r="DZP12" s="106"/>
      <c r="DZQ12" s="106"/>
      <c r="DZR12" s="106"/>
      <c r="DZS12" s="106"/>
      <c r="DZT12" s="106"/>
      <c r="DZU12" s="106"/>
      <c r="DZV12" s="106"/>
      <c r="DZW12" s="106"/>
      <c r="DZX12" s="106"/>
      <c r="DZY12" s="106"/>
      <c r="DZZ12" s="106"/>
      <c r="EAA12" s="106"/>
      <c r="EAB12" s="106"/>
      <c r="EAC12" s="106"/>
      <c r="EAD12" s="106"/>
      <c r="EAE12" s="106"/>
      <c r="EAF12" s="106"/>
      <c r="EAG12" s="106"/>
      <c r="EAH12" s="106"/>
      <c r="EAI12" s="106"/>
      <c r="EAJ12" s="106"/>
      <c r="EAK12" s="106"/>
      <c r="EAL12" s="106"/>
      <c r="EAM12" s="106"/>
      <c r="EAN12" s="106"/>
      <c r="EAO12" s="106"/>
      <c r="EAP12" s="106"/>
      <c r="EAQ12" s="106"/>
      <c r="EAR12" s="106"/>
      <c r="EAS12" s="106"/>
      <c r="EAT12" s="106"/>
      <c r="EAU12" s="106"/>
      <c r="EAV12" s="106"/>
      <c r="EAW12" s="106"/>
      <c r="EAX12" s="106"/>
      <c r="EAY12" s="106"/>
      <c r="EAZ12" s="106"/>
      <c r="EBA12" s="106"/>
      <c r="EBB12" s="106"/>
      <c r="EBC12" s="106"/>
      <c r="EBD12" s="106"/>
      <c r="EBE12" s="106"/>
      <c r="EBF12" s="106"/>
      <c r="EBG12" s="106"/>
      <c r="EBH12" s="106"/>
      <c r="EBI12" s="106"/>
      <c r="EBJ12" s="106"/>
      <c r="EBK12" s="106"/>
      <c r="EBL12" s="106"/>
      <c r="EBM12" s="106"/>
      <c r="EBN12" s="106"/>
      <c r="EBO12" s="106"/>
      <c r="EBP12" s="106"/>
      <c r="EBQ12" s="106"/>
      <c r="EBR12" s="106"/>
      <c r="EBS12" s="106"/>
      <c r="EBT12" s="106"/>
      <c r="EBU12" s="106"/>
      <c r="EBV12" s="106"/>
      <c r="EBW12" s="106"/>
      <c r="EBX12" s="106"/>
      <c r="EBY12" s="106"/>
      <c r="EBZ12" s="106"/>
      <c r="ECA12" s="106"/>
      <c r="ECB12" s="106"/>
      <c r="ECC12" s="106"/>
      <c r="ECD12" s="106"/>
      <c r="ECE12" s="106"/>
      <c r="ECF12" s="106"/>
      <c r="ECG12" s="106"/>
      <c r="ECH12" s="106"/>
      <c r="ECI12" s="106"/>
      <c r="ECJ12" s="106"/>
      <c r="ECK12" s="106"/>
      <c r="ECL12" s="106"/>
      <c r="ECM12" s="106"/>
      <c r="ECN12" s="106"/>
      <c r="ECO12" s="106"/>
      <c r="ECP12" s="106"/>
      <c r="ECQ12" s="106"/>
      <c r="ECR12" s="106"/>
      <c r="ECS12" s="106"/>
      <c r="ECT12" s="106"/>
      <c r="ECU12" s="106"/>
      <c r="ECV12" s="106"/>
      <c r="ECW12" s="106"/>
      <c r="ECX12" s="106"/>
      <c r="ECY12" s="106"/>
      <c r="ECZ12" s="106"/>
      <c r="EDA12" s="106"/>
      <c r="EDB12" s="106"/>
      <c r="EDC12" s="106"/>
      <c r="EDD12" s="106"/>
      <c r="EDE12" s="106"/>
      <c r="EDF12" s="106"/>
      <c r="EDG12" s="106"/>
      <c r="EDH12" s="106"/>
      <c r="EDI12" s="106"/>
      <c r="EDJ12" s="106"/>
      <c r="EDK12" s="106"/>
      <c r="EDL12" s="106"/>
      <c r="EDM12" s="106"/>
      <c r="EDN12" s="106"/>
      <c r="EDO12" s="106"/>
      <c r="EDP12" s="106"/>
      <c r="EDQ12" s="106"/>
      <c r="EDR12" s="106"/>
      <c r="EDS12" s="106"/>
      <c r="EDT12" s="106"/>
      <c r="EDU12" s="106"/>
      <c r="EDV12" s="106"/>
      <c r="EDW12" s="106"/>
      <c r="EDX12" s="106"/>
      <c r="EDY12" s="106"/>
      <c r="EDZ12" s="106"/>
      <c r="EEA12" s="106"/>
      <c r="EEB12" s="106"/>
      <c r="EEC12" s="106"/>
      <c r="EED12" s="106"/>
      <c r="EEE12" s="106"/>
      <c r="EEF12" s="106"/>
      <c r="EEG12" s="106"/>
      <c r="EEH12" s="106"/>
      <c r="EEI12" s="106"/>
      <c r="EEJ12" s="106"/>
      <c r="EEK12" s="106"/>
      <c r="EEL12" s="106"/>
      <c r="EEM12" s="106"/>
      <c r="EEN12" s="106"/>
      <c r="EEO12" s="106"/>
      <c r="EEP12" s="106"/>
      <c r="EEQ12" s="106"/>
      <c r="EER12" s="106"/>
      <c r="EES12" s="106"/>
      <c r="EET12" s="106"/>
      <c r="EEU12" s="106"/>
      <c r="EEV12" s="106"/>
      <c r="EEW12" s="106"/>
      <c r="EEX12" s="106"/>
      <c r="EEY12" s="106"/>
      <c r="EEZ12" s="106"/>
      <c r="EFA12" s="106"/>
      <c r="EFB12" s="106"/>
      <c r="EFC12" s="106"/>
      <c r="EFD12" s="106"/>
      <c r="EFE12" s="106"/>
      <c r="EFF12" s="106"/>
      <c r="EFG12" s="106"/>
      <c r="EFH12" s="106"/>
      <c r="EFI12" s="106"/>
      <c r="EFJ12" s="106"/>
      <c r="EFK12" s="106"/>
      <c r="EFL12" s="106"/>
      <c r="EFM12" s="106"/>
      <c r="EFN12" s="106"/>
      <c r="EFO12" s="106"/>
      <c r="EFP12" s="106"/>
      <c r="EFQ12" s="106"/>
      <c r="EFR12" s="106"/>
      <c r="EFS12" s="106"/>
      <c r="EFT12" s="106"/>
      <c r="EFU12" s="106"/>
      <c r="EFV12" s="106"/>
      <c r="EFW12" s="106"/>
      <c r="EFX12" s="106"/>
      <c r="EFY12" s="106"/>
      <c r="EFZ12" s="106"/>
      <c r="EGA12" s="106"/>
      <c r="EGB12" s="106"/>
      <c r="EGC12" s="106"/>
      <c r="EGD12" s="106"/>
      <c r="EGE12" s="106"/>
      <c r="EGF12" s="106"/>
      <c r="EGG12" s="106"/>
      <c r="EGH12" s="106"/>
      <c r="EGI12" s="106"/>
      <c r="EGJ12" s="106"/>
      <c r="EGK12" s="106"/>
      <c r="EGL12" s="106"/>
      <c r="EGM12" s="106"/>
      <c r="EGN12" s="106"/>
      <c r="EGO12" s="106"/>
      <c r="EGP12" s="106"/>
      <c r="EGQ12" s="106"/>
      <c r="EGR12" s="106"/>
      <c r="EGS12" s="106"/>
      <c r="EGT12" s="106"/>
      <c r="EGU12" s="106"/>
      <c r="EGV12" s="106"/>
      <c r="EGW12" s="106"/>
      <c r="EGX12" s="106"/>
      <c r="EGY12" s="106"/>
      <c r="EGZ12" s="106"/>
      <c r="EHA12" s="106"/>
      <c r="EHB12" s="106"/>
      <c r="EHC12" s="106"/>
      <c r="EHD12" s="106"/>
      <c r="EHE12" s="106"/>
      <c r="EHF12" s="106"/>
      <c r="EHG12" s="106"/>
      <c r="EHH12" s="106"/>
      <c r="EHI12" s="106"/>
      <c r="EHJ12" s="106"/>
      <c r="EHK12" s="106"/>
      <c r="EHL12" s="106"/>
      <c r="EHM12" s="106"/>
      <c r="EHN12" s="106"/>
      <c r="EHO12" s="106"/>
      <c r="EHP12" s="106"/>
      <c r="EHQ12" s="106"/>
      <c r="EHR12" s="106"/>
      <c r="EHS12" s="106"/>
      <c r="EHT12" s="106"/>
      <c r="EHU12" s="106"/>
      <c r="EHV12" s="106"/>
      <c r="EHW12" s="106"/>
      <c r="EHX12" s="106"/>
      <c r="EHY12" s="106"/>
      <c r="EHZ12" s="106"/>
      <c r="EIA12" s="106"/>
      <c r="EIB12" s="106"/>
      <c r="EIC12" s="106"/>
      <c r="EID12" s="106"/>
      <c r="EIE12" s="106"/>
      <c r="EIF12" s="106"/>
      <c r="EIG12" s="106"/>
      <c r="EIH12" s="106"/>
      <c r="EII12" s="106"/>
      <c r="EIJ12" s="106"/>
      <c r="EIK12" s="106"/>
      <c r="EIL12" s="106"/>
      <c r="EIM12" s="106"/>
      <c r="EIN12" s="106"/>
      <c r="EIO12" s="106"/>
      <c r="EIP12" s="106"/>
      <c r="EIQ12" s="106"/>
      <c r="EIR12" s="106"/>
      <c r="EIS12" s="106"/>
      <c r="EIT12" s="106"/>
      <c r="EIU12" s="106"/>
      <c r="EIV12" s="106"/>
      <c r="EIW12" s="106"/>
      <c r="EIX12" s="106"/>
      <c r="EIY12" s="106"/>
      <c r="EIZ12" s="106"/>
      <c r="EJA12" s="106"/>
      <c r="EJB12" s="106"/>
      <c r="EJC12" s="106"/>
      <c r="EJD12" s="106"/>
      <c r="EJE12" s="106"/>
      <c r="EJF12" s="106"/>
      <c r="EJG12" s="106"/>
      <c r="EJH12" s="106"/>
      <c r="EJI12" s="106"/>
      <c r="EJJ12" s="106"/>
      <c r="EJK12" s="106"/>
      <c r="EJL12" s="106"/>
      <c r="EJM12" s="106"/>
      <c r="EJN12" s="106"/>
      <c r="EJO12" s="106"/>
      <c r="EJP12" s="106"/>
      <c r="EJQ12" s="106"/>
      <c r="EJR12" s="106"/>
      <c r="EJS12" s="106"/>
      <c r="EJT12" s="106"/>
      <c r="EJU12" s="106"/>
      <c r="EJV12" s="106"/>
      <c r="EJW12" s="106"/>
      <c r="EJX12" s="106"/>
      <c r="EJY12" s="106"/>
      <c r="EJZ12" s="106"/>
      <c r="EKA12" s="106"/>
      <c r="EKB12" s="106"/>
      <c r="EKC12" s="106"/>
      <c r="EKD12" s="106"/>
      <c r="EKE12" s="106"/>
      <c r="EKF12" s="106"/>
      <c r="EKG12" s="106"/>
      <c r="EKH12" s="106"/>
      <c r="EKI12" s="106"/>
      <c r="EKJ12" s="106"/>
      <c r="EKK12" s="106"/>
      <c r="EKL12" s="106"/>
      <c r="EKM12" s="106"/>
      <c r="EKN12" s="106"/>
      <c r="EKO12" s="106"/>
      <c r="EKP12" s="106"/>
      <c r="EKQ12" s="106"/>
      <c r="EKR12" s="106"/>
      <c r="EKS12" s="106"/>
      <c r="EKT12" s="106"/>
      <c r="EKU12" s="106"/>
      <c r="EKV12" s="106"/>
      <c r="EKW12" s="106"/>
      <c r="EKX12" s="106"/>
      <c r="EKY12" s="106"/>
      <c r="EKZ12" s="106"/>
      <c r="ELA12" s="106"/>
      <c r="ELB12" s="106"/>
      <c r="ELC12" s="106"/>
      <c r="ELD12" s="106"/>
      <c r="ELE12" s="106"/>
      <c r="ELF12" s="106"/>
      <c r="ELG12" s="106"/>
      <c r="ELH12" s="106"/>
      <c r="ELI12" s="106"/>
      <c r="ELJ12" s="106"/>
      <c r="ELK12" s="106"/>
      <c r="ELL12" s="106"/>
      <c r="ELM12" s="106"/>
      <c r="ELN12" s="106"/>
      <c r="ELO12" s="106"/>
      <c r="ELP12" s="106"/>
      <c r="ELQ12" s="106"/>
      <c r="ELR12" s="106"/>
      <c r="ELS12" s="106"/>
      <c r="ELT12" s="106"/>
      <c r="ELU12" s="106"/>
      <c r="ELV12" s="106"/>
      <c r="ELW12" s="106"/>
      <c r="ELX12" s="106"/>
      <c r="ELY12" s="106"/>
      <c r="ELZ12" s="106"/>
      <c r="EMA12" s="106"/>
      <c r="EMB12" s="106"/>
      <c r="EMC12" s="106"/>
      <c r="EMD12" s="106"/>
      <c r="EME12" s="106"/>
      <c r="EMF12" s="106"/>
      <c r="EMG12" s="106"/>
      <c r="EMH12" s="106"/>
      <c r="EMI12" s="106"/>
      <c r="EMJ12" s="106"/>
      <c r="EMK12" s="106"/>
      <c r="EML12" s="106"/>
      <c r="EMM12" s="106"/>
      <c r="EMN12" s="106"/>
      <c r="EMO12" s="106"/>
      <c r="EMP12" s="106"/>
      <c r="EMQ12" s="106"/>
      <c r="EMR12" s="106"/>
      <c r="EMS12" s="106"/>
      <c r="EMT12" s="106"/>
      <c r="EMU12" s="106"/>
      <c r="EMV12" s="106"/>
      <c r="EMW12" s="106"/>
      <c r="EMX12" s="106"/>
      <c r="EMY12" s="106"/>
      <c r="EMZ12" s="106"/>
      <c r="ENA12" s="106"/>
      <c r="ENB12" s="106"/>
      <c r="ENC12" s="106"/>
      <c r="END12" s="106"/>
      <c r="ENE12" s="106"/>
      <c r="ENF12" s="106"/>
      <c r="ENG12" s="106"/>
      <c r="ENH12" s="106"/>
      <c r="ENI12" s="106"/>
      <c r="ENJ12" s="106"/>
      <c r="ENK12" s="106"/>
      <c r="ENL12" s="106"/>
      <c r="ENM12" s="106"/>
      <c r="ENN12" s="106"/>
      <c r="ENO12" s="106"/>
      <c r="ENP12" s="106"/>
      <c r="ENQ12" s="106"/>
      <c r="ENR12" s="106"/>
      <c r="ENS12" s="106"/>
      <c r="ENT12" s="106"/>
      <c r="ENU12" s="106"/>
      <c r="ENV12" s="106"/>
      <c r="ENW12" s="106"/>
      <c r="ENX12" s="106"/>
      <c r="ENY12" s="106"/>
      <c r="ENZ12" s="106"/>
      <c r="EOA12" s="106"/>
      <c r="EOB12" s="106"/>
      <c r="EOC12" s="106"/>
      <c r="EOD12" s="106"/>
      <c r="EOE12" s="106"/>
      <c r="EOF12" s="106"/>
      <c r="EOG12" s="106"/>
      <c r="EOH12" s="106"/>
      <c r="EOI12" s="106"/>
      <c r="EOJ12" s="106"/>
      <c r="EOK12" s="106"/>
      <c r="EOL12" s="106"/>
      <c r="EOM12" s="106"/>
      <c r="EON12" s="106"/>
      <c r="EOO12" s="106"/>
      <c r="EOP12" s="106"/>
      <c r="EOQ12" s="106"/>
      <c r="EOR12" s="106"/>
      <c r="EOS12" s="106"/>
      <c r="EOT12" s="106"/>
      <c r="EOU12" s="106"/>
      <c r="EOV12" s="106"/>
      <c r="EOW12" s="106"/>
      <c r="EOX12" s="106"/>
      <c r="EOY12" s="106"/>
      <c r="EOZ12" s="106"/>
      <c r="EPA12" s="106"/>
      <c r="EPB12" s="106"/>
      <c r="EPC12" s="106"/>
      <c r="EPD12" s="106"/>
      <c r="EPE12" s="106"/>
      <c r="EPF12" s="106"/>
      <c r="EPG12" s="106"/>
      <c r="EPH12" s="106"/>
      <c r="EPI12" s="106"/>
      <c r="EPJ12" s="106"/>
      <c r="EPK12" s="106"/>
      <c r="EPL12" s="106"/>
      <c r="EPM12" s="106"/>
      <c r="EPN12" s="106"/>
      <c r="EPO12" s="106"/>
      <c r="EPP12" s="106"/>
      <c r="EPQ12" s="106"/>
      <c r="EPR12" s="106"/>
      <c r="EPS12" s="106"/>
      <c r="EPT12" s="106"/>
      <c r="EPU12" s="106"/>
      <c r="EPV12" s="106"/>
      <c r="EPW12" s="106"/>
      <c r="EPX12" s="106"/>
      <c r="EPY12" s="106"/>
      <c r="EPZ12" s="106"/>
      <c r="EQA12" s="106"/>
      <c r="EQB12" s="106"/>
      <c r="EQC12" s="106"/>
      <c r="EQD12" s="106"/>
      <c r="EQE12" s="106"/>
      <c r="EQF12" s="106"/>
      <c r="EQG12" s="106"/>
      <c r="EQH12" s="106"/>
      <c r="EQI12" s="106"/>
      <c r="EQJ12" s="106"/>
      <c r="EQK12" s="106"/>
      <c r="EQL12" s="106"/>
      <c r="EQM12" s="106"/>
      <c r="EQN12" s="106"/>
      <c r="EQO12" s="106"/>
      <c r="EQP12" s="106"/>
      <c r="EQQ12" s="106"/>
      <c r="EQR12" s="106"/>
      <c r="EQS12" s="106"/>
      <c r="EQT12" s="106"/>
      <c r="EQU12" s="106"/>
      <c r="EQV12" s="106"/>
      <c r="EQW12" s="106"/>
      <c r="EQX12" s="106"/>
      <c r="EQY12" s="106"/>
      <c r="EQZ12" s="106"/>
      <c r="ERA12" s="106"/>
      <c r="ERB12" s="106"/>
      <c r="ERC12" s="106"/>
      <c r="ERD12" s="106"/>
      <c r="ERE12" s="106"/>
      <c r="ERF12" s="106"/>
      <c r="ERG12" s="106"/>
      <c r="ERH12" s="106"/>
      <c r="ERI12" s="106"/>
      <c r="ERJ12" s="106"/>
      <c r="ERK12" s="106"/>
      <c r="ERL12" s="106"/>
      <c r="ERM12" s="106"/>
      <c r="ERN12" s="106"/>
      <c r="ERO12" s="106"/>
      <c r="ERP12" s="106"/>
      <c r="ERQ12" s="106"/>
      <c r="ERR12" s="106"/>
      <c r="ERS12" s="106"/>
      <c r="ERT12" s="106"/>
      <c r="ERU12" s="106"/>
      <c r="ERV12" s="106"/>
      <c r="ERW12" s="106"/>
      <c r="ERX12" s="106"/>
      <c r="ERY12" s="106"/>
      <c r="ERZ12" s="106"/>
      <c r="ESA12" s="106"/>
      <c r="ESB12" s="106"/>
      <c r="ESC12" s="106"/>
      <c r="ESD12" s="106"/>
      <c r="ESE12" s="106"/>
      <c r="ESF12" s="106"/>
      <c r="ESG12" s="106"/>
      <c r="ESH12" s="106"/>
      <c r="ESI12" s="106"/>
      <c r="ESJ12" s="106"/>
      <c r="ESK12" s="106"/>
      <c r="ESL12" s="106"/>
      <c r="ESM12" s="106"/>
      <c r="ESN12" s="106"/>
      <c r="ESO12" s="106"/>
      <c r="ESP12" s="106"/>
      <c r="ESQ12" s="106"/>
      <c r="ESR12" s="106"/>
      <c r="ESS12" s="106"/>
      <c r="EST12" s="106"/>
      <c r="ESU12" s="106"/>
      <c r="ESV12" s="106"/>
      <c r="ESW12" s="106"/>
      <c r="ESX12" s="106"/>
      <c r="ESY12" s="106"/>
      <c r="ESZ12" s="106"/>
      <c r="ETA12" s="106"/>
      <c r="ETB12" s="106"/>
      <c r="ETC12" s="106"/>
      <c r="ETD12" s="106"/>
      <c r="ETE12" s="106"/>
      <c r="ETF12" s="106"/>
      <c r="ETG12" s="106"/>
      <c r="ETH12" s="106"/>
      <c r="ETI12" s="106"/>
      <c r="ETJ12" s="106"/>
      <c r="ETK12" s="106"/>
      <c r="ETL12" s="106"/>
      <c r="ETM12" s="106"/>
      <c r="ETN12" s="106"/>
      <c r="ETO12" s="106"/>
      <c r="ETP12" s="106"/>
      <c r="ETQ12" s="106"/>
      <c r="ETR12" s="106"/>
      <c r="ETS12" s="106"/>
      <c r="ETT12" s="106"/>
      <c r="ETU12" s="106"/>
      <c r="ETV12" s="106"/>
      <c r="ETW12" s="106"/>
      <c r="ETX12" s="106"/>
      <c r="ETY12" s="106"/>
      <c r="ETZ12" s="106"/>
      <c r="EUA12" s="106"/>
      <c r="EUB12" s="106"/>
      <c r="EUC12" s="106"/>
      <c r="EUD12" s="106"/>
      <c r="EUE12" s="106"/>
      <c r="EUF12" s="106"/>
      <c r="EUG12" s="106"/>
      <c r="EUH12" s="106"/>
      <c r="EUI12" s="106"/>
      <c r="EUJ12" s="106"/>
      <c r="EUK12" s="106"/>
      <c r="EUL12" s="106"/>
      <c r="EUM12" s="106"/>
      <c r="EUN12" s="106"/>
      <c r="EUO12" s="106"/>
      <c r="EUP12" s="106"/>
      <c r="EUQ12" s="106"/>
      <c r="EUR12" s="106"/>
      <c r="EUS12" s="106"/>
      <c r="EUT12" s="106"/>
      <c r="EUU12" s="106"/>
      <c r="EUV12" s="106"/>
      <c r="EUW12" s="106"/>
      <c r="EUX12" s="106"/>
      <c r="EUY12" s="106"/>
      <c r="EUZ12" s="106"/>
      <c r="EVA12" s="106"/>
      <c r="EVB12" s="106"/>
      <c r="EVC12" s="106"/>
      <c r="EVD12" s="106"/>
      <c r="EVE12" s="106"/>
      <c r="EVF12" s="106"/>
      <c r="EVG12" s="106"/>
      <c r="EVH12" s="106"/>
      <c r="EVI12" s="106"/>
      <c r="EVJ12" s="106"/>
      <c r="EVK12" s="106"/>
      <c r="EVL12" s="106"/>
      <c r="EVM12" s="106"/>
      <c r="EVN12" s="106"/>
      <c r="EVO12" s="106"/>
      <c r="EVP12" s="106"/>
      <c r="EVQ12" s="106"/>
      <c r="EVR12" s="106"/>
      <c r="EVS12" s="106"/>
      <c r="EVT12" s="106"/>
      <c r="EVU12" s="106"/>
      <c r="EVV12" s="106"/>
      <c r="EVW12" s="106"/>
      <c r="EVX12" s="106"/>
      <c r="EVY12" s="106"/>
      <c r="EVZ12" s="106"/>
      <c r="EWA12" s="106"/>
      <c r="EWB12" s="106"/>
      <c r="EWC12" s="106"/>
      <c r="EWD12" s="106"/>
      <c r="EWE12" s="106"/>
      <c r="EWF12" s="106"/>
      <c r="EWG12" s="106"/>
      <c r="EWH12" s="106"/>
      <c r="EWI12" s="106"/>
      <c r="EWJ12" s="106"/>
      <c r="EWK12" s="106"/>
      <c r="EWL12" s="106"/>
      <c r="EWM12" s="106"/>
      <c r="EWN12" s="106"/>
      <c r="EWO12" s="106"/>
      <c r="EWP12" s="106"/>
      <c r="EWQ12" s="106"/>
      <c r="EWR12" s="106"/>
      <c r="EWS12" s="106"/>
      <c r="EWT12" s="106"/>
      <c r="EWU12" s="106"/>
      <c r="EWV12" s="106"/>
      <c r="EWW12" s="106"/>
      <c r="EWX12" s="106"/>
      <c r="EWY12" s="106"/>
      <c r="EWZ12" s="106"/>
      <c r="EXA12" s="106"/>
      <c r="EXB12" s="106"/>
      <c r="EXC12" s="106"/>
      <c r="EXD12" s="106"/>
      <c r="EXE12" s="106"/>
      <c r="EXF12" s="106"/>
      <c r="EXG12" s="106"/>
      <c r="EXH12" s="106"/>
      <c r="EXI12" s="106"/>
      <c r="EXJ12" s="106"/>
      <c r="EXK12" s="106"/>
      <c r="EXL12" s="106"/>
      <c r="EXM12" s="106"/>
      <c r="EXN12" s="106"/>
      <c r="EXO12" s="106"/>
      <c r="EXP12" s="106"/>
      <c r="EXQ12" s="106"/>
      <c r="EXR12" s="106"/>
      <c r="EXS12" s="106"/>
      <c r="EXT12" s="106"/>
      <c r="EXU12" s="106"/>
      <c r="EXV12" s="106"/>
      <c r="EXW12" s="106"/>
      <c r="EXX12" s="106"/>
      <c r="EXY12" s="106"/>
      <c r="EXZ12" s="106"/>
      <c r="EYA12" s="106"/>
      <c r="EYB12" s="106"/>
      <c r="EYC12" s="106"/>
      <c r="EYD12" s="106"/>
      <c r="EYE12" s="106"/>
      <c r="EYF12" s="106"/>
      <c r="EYG12" s="106"/>
      <c r="EYH12" s="106"/>
      <c r="EYI12" s="106"/>
      <c r="EYJ12" s="106"/>
      <c r="EYK12" s="106"/>
      <c r="EYL12" s="106"/>
      <c r="EYM12" s="106"/>
      <c r="EYN12" s="106"/>
      <c r="EYO12" s="106"/>
      <c r="EYP12" s="106"/>
      <c r="EYQ12" s="106"/>
      <c r="EYR12" s="106"/>
      <c r="EYS12" s="106"/>
      <c r="EYT12" s="106"/>
      <c r="EYU12" s="106"/>
      <c r="EYV12" s="106"/>
      <c r="EYW12" s="106"/>
      <c r="EYX12" s="106"/>
      <c r="EYY12" s="106"/>
      <c r="EYZ12" s="106"/>
      <c r="EZA12" s="106"/>
      <c r="EZB12" s="106"/>
      <c r="EZC12" s="106"/>
      <c r="EZD12" s="106"/>
      <c r="EZE12" s="106"/>
      <c r="EZF12" s="106"/>
      <c r="EZG12" s="106"/>
      <c r="EZH12" s="106"/>
      <c r="EZI12" s="106"/>
      <c r="EZJ12" s="106"/>
      <c r="EZK12" s="106"/>
      <c r="EZL12" s="106"/>
      <c r="EZM12" s="106"/>
      <c r="EZN12" s="106"/>
      <c r="EZO12" s="106"/>
      <c r="EZP12" s="106"/>
      <c r="EZQ12" s="106"/>
      <c r="EZR12" s="106"/>
      <c r="EZS12" s="106"/>
      <c r="EZT12" s="106"/>
      <c r="EZU12" s="106"/>
      <c r="EZV12" s="106"/>
      <c r="EZW12" s="106"/>
      <c r="EZX12" s="106"/>
      <c r="EZY12" s="106"/>
      <c r="EZZ12" s="106"/>
      <c r="FAA12" s="106"/>
      <c r="FAB12" s="106"/>
      <c r="FAC12" s="106"/>
      <c r="FAD12" s="106"/>
      <c r="FAE12" s="106"/>
      <c r="FAF12" s="106"/>
      <c r="FAG12" s="106"/>
      <c r="FAH12" s="106"/>
      <c r="FAI12" s="106"/>
      <c r="FAJ12" s="106"/>
      <c r="FAK12" s="106"/>
      <c r="FAL12" s="106"/>
      <c r="FAM12" s="106"/>
      <c r="FAN12" s="106"/>
      <c r="FAO12" s="106"/>
      <c r="FAP12" s="106"/>
      <c r="FAQ12" s="106"/>
      <c r="FAR12" s="106"/>
      <c r="FAS12" s="106"/>
      <c r="FAT12" s="106"/>
      <c r="FAU12" s="106"/>
      <c r="FAV12" s="106"/>
      <c r="FAW12" s="106"/>
      <c r="FAX12" s="106"/>
      <c r="FAY12" s="106"/>
      <c r="FAZ12" s="106"/>
      <c r="FBA12" s="106"/>
      <c r="FBB12" s="106"/>
      <c r="FBC12" s="106"/>
      <c r="FBD12" s="106"/>
      <c r="FBE12" s="106"/>
      <c r="FBF12" s="106"/>
      <c r="FBG12" s="106"/>
      <c r="FBH12" s="106"/>
      <c r="FBI12" s="106"/>
      <c r="FBJ12" s="106"/>
      <c r="FBK12" s="106"/>
      <c r="FBL12" s="106"/>
      <c r="FBM12" s="106"/>
      <c r="FBN12" s="106"/>
      <c r="FBO12" s="106"/>
      <c r="FBP12" s="106"/>
      <c r="FBQ12" s="106"/>
      <c r="FBR12" s="106"/>
      <c r="FBS12" s="106"/>
      <c r="FBT12" s="106"/>
      <c r="FBU12" s="106"/>
      <c r="FBV12" s="106"/>
      <c r="FBW12" s="106"/>
      <c r="FBX12" s="106"/>
      <c r="FBY12" s="106"/>
      <c r="FBZ12" s="106"/>
      <c r="FCA12" s="106"/>
      <c r="FCB12" s="106"/>
      <c r="FCC12" s="106"/>
      <c r="FCD12" s="106"/>
      <c r="FCE12" s="106"/>
      <c r="FCF12" s="106"/>
      <c r="FCG12" s="106"/>
      <c r="FCH12" s="106"/>
      <c r="FCI12" s="106"/>
      <c r="FCJ12" s="106"/>
      <c r="FCK12" s="106"/>
      <c r="FCL12" s="106"/>
      <c r="FCM12" s="106"/>
      <c r="FCN12" s="106"/>
      <c r="FCO12" s="106"/>
      <c r="FCP12" s="106"/>
      <c r="FCQ12" s="106"/>
      <c r="FCR12" s="106"/>
      <c r="FCS12" s="106"/>
      <c r="FCT12" s="106"/>
      <c r="FCU12" s="106"/>
      <c r="FCV12" s="106"/>
      <c r="FCW12" s="106"/>
      <c r="FCX12" s="106"/>
      <c r="FCY12" s="106"/>
      <c r="FCZ12" s="106"/>
      <c r="FDA12" s="106"/>
      <c r="FDB12" s="106"/>
      <c r="FDC12" s="106"/>
      <c r="FDD12" s="106"/>
      <c r="FDE12" s="106"/>
      <c r="FDF12" s="106"/>
      <c r="FDG12" s="106"/>
      <c r="FDH12" s="106"/>
      <c r="FDI12" s="106"/>
      <c r="FDJ12" s="106"/>
      <c r="FDK12" s="106"/>
      <c r="FDL12" s="106"/>
      <c r="FDM12" s="106"/>
      <c r="FDN12" s="106"/>
      <c r="FDO12" s="106"/>
      <c r="FDP12" s="106"/>
      <c r="FDQ12" s="106"/>
      <c r="FDR12" s="106"/>
      <c r="FDS12" s="106"/>
      <c r="FDT12" s="106"/>
      <c r="FDU12" s="106"/>
      <c r="FDV12" s="106"/>
      <c r="FDW12" s="106"/>
      <c r="FDX12" s="106"/>
      <c r="FDY12" s="106"/>
      <c r="FDZ12" s="106"/>
      <c r="FEA12" s="106"/>
      <c r="FEB12" s="106"/>
      <c r="FEC12" s="106"/>
      <c r="FED12" s="106"/>
      <c r="FEE12" s="106"/>
      <c r="FEF12" s="106"/>
      <c r="FEG12" s="106"/>
      <c r="FEH12" s="106"/>
      <c r="FEI12" s="106"/>
      <c r="FEJ12" s="106"/>
      <c r="FEK12" s="106"/>
      <c r="FEL12" s="106"/>
      <c r="FEM12" s="106"/>
      <c r="FEN12" s="106"/>
      <c r="FEO12" s="106"/>
      <c r="FEP12" s="106"/>
      <c r="FEQ12" s="106"/>
      <c r="FER12" s="106"/>
      <c r="FES12" s="106"/>
      <c r="FET12" s="106"/>
      <c r="FEU12" s="106"/>
      <c r="FEV12" s="106"/>
      <c r="FEW12" s="106"/>
      <c r="FEX12" s="106"/>
      <c r="FEY12" s="106"/>
      <c r="FEZ12" s="106"/>
      <c r="FFA12" s="106"/>
      <c r="FFB12" s="106"/>
      <c r="FFC12" s="106"/>
      <c r="FFD12" s="106"/>
      <c r="FFE12" s="106"/>
      <c r="FFF12" s="106"/>
      <c r="FFG12" s="106"/>
      <c r="FFH12" s="106"/>
      <c r="FFI12" s="106"/>
      <c r="FFJ12" s="106"/>
      <c r="FFK12" s="106"/>
      <c r="FFL12" s="106"/>
      <c r="FFM12" s="106"/>
      <c r="FFN12" s="106"/>
      <c r="FFO12" s="106"/>
      <c r="FFP12" s="106"/>
      <c r="FFQ12" s="106"/>
      <c r="FFR12" s="106"/>
      <c r="FFS12" s="106"/>
      <c r="FFT12" s="106"/>
      <c r="FFU12" s="106"/>
      <c r="FFV12" s="106"/>
      <c r="FFW12" s="106"/>
      <c r="FFX12" s="106"/>
      <c r="FFY12" s="106"/>
      <c r="FFZ12" s="106"/>
      <c r="FGA12" s="106"/>
      <c r="FGB12" s="106"/>
      <c r="FGC12" s="106"/>
      <c r="FGD12" s="106"/>
      <c r="FGE12" s="106"/>
      <c r="FGF12" s="106"/>
      <c r="FGG12" s="106"/>
      <c r="FGH12" s="106"/>
      <c r="FGI12" s="106"/>
      <c r="FGJ12" s="106"/>
      <c r="FGK12" s="106"/>
      <c r="FGL12" s="106"/>
      <c r="FGM12" s="106"/>
      <c r="FGN12" s="106"/>
      <c r="FGO12" s="106"/>
      <c r="FGP12" s="106"/>
      <c r="FGQ12" s="106"/>
      <c r="FGR12" s="106"/>
      <c r="FGS12" s="106"/>
      <c r="FGT12" s="106"/>
      <c r="FGU12" s="106"/>
      <c r="FGV12" s="106"/>
      <c r="FGW12" s="106"/>
      <c r="FGX12" s="106"/>
      <c r="FGY12" s="106"/>
      <c r="FGZ12" s="106"/>
      <c r="FHA12" s="106"/>
      <c r="FHB12" s="106"/>
      <c r="FHC12" s="106"/>
      <c r="FHD12" s="106"/>
      <c r="FHE12" s="106"/>
      <c r="FHF12" s="106"/>
      <c r="FHG12" s="106"/>
      <c r="FHH12" s="106"/>
      <c r="FHI12" s="106"/>
      <c r="FHJ12" s="106"/>
      <c r="FHK12" s="106"/>
      <c r="FHL12" s="106"/>
      <c r="FHM12" s="106"/>
      <c r="FHN12" s="106"/>
      <c r="FHO12" s="106"/>
      <c r="FHP12" s="106"/>
      <c r="FHQ12" s="106"/>
      <c r="FHR12" s="106"/>
      <c r="FHS12" s="106"/>
      <c r="FHT12" s="106"/>
      <c r="FHU12" s="106"/>
      <c r="FHV12" s="106"/>
      <c r="FHW12" s="106"/>
      <c r="FHX12" s="106"/>
      <c r="FHY12" s="106"/>
      <c r="FHZ12" s="106"/>
      <c r="FIA12" s="106"/>
      <c r="FIB12" s="106"/>
      <c r="FIC12" s="106"/>
      <c r="FID12" s="106"/>
      <c r="FIE12" s="106"/>
      <c r="FIF12" s="106"/>
      <c r="FIG12" s="106"/>
      <c r="FIH12" s="106"/>
      <c r="FII12" s="106"/>
      <c r="FIJ12" s="106"/>
      <c r="FIK12" s="106"/>
      <c r="FIL12" s="106"/>
      <c r="FIM12" s="106"/>
      <c r="FIN12" s="106"/>
      <c r="FIO12" s="106"/>
      <c r="FIP12" s="106"/>
      <c r="FIQ12" s="106"/>
      <c r="FIR12" s="106"/>
      <c r="FIS12" s="106"/>
      <c r="FIT12" s="106"/>
      <c r="FIU12" s="106"/>
      <c r="FIV12" s="106"/>
      <c r="FIW12" s="106"/>
      <c r="FIX12" s="106"/>
      <c r="FIY12" s="106"/>
      <c r="FIZ12" s="106"/>
      <c r="FJA12" s="106"/>
      <c r="FJB12" s="106"/>
      <c r="FJC12" s="106"/>
      <c r="FJD12" s="106"/>
      <c r="FJE12" s="106"/>
      <c r="FJF12" s="106"/>
      <c r="FJG12" s="106"/>
      <c r="FJH12" s="106"/>
      <c r="FJI12" s="106"/>
      <c r="FJJ12" s="106"/>
      <c r="FJK12" s="106"/>
      <c r="FJL12" s="106"/>
      <c r="FJM12" s="106"/>
      <c r="FJN12" s="106"/>
      <c r="FJO12" s="106"/>
      <c r="FJP12" s="106"/>
      <c r="FJQ12" s="106"/>
      <c r="FJR12" s="106"/>
      <c r="FJS12" s="106"/>
      <c r="FJT12" s="106"/>
      <c r="FJU12" s="106"/>
      <c r="FJV12" s="106"/>
      <c r="FJW12" s="106"/>
      <c r="FJX12" s="106"/>
      <c r="FJY12" s="106"/>
      <c r="FJZ12" s="106"/>
      <c r="FKA12" s="106"/>
      <c r="FKB12" s="106"/>
      <c r="FKC12" s="106"/>
      <c r="FKD12" s="106"/>
      <c r="FKE12" s="106"/>
      <c r="FKF12" s="106"/>
      <c r="FKG12" s="106"/>
      <c r="FKH12" s="106"/>
      <c r="FKI12" s="106"/>
      <c r="FKJ12" s="106"/>
      <c r="FKK12" s="106"/>
      <c r="FKL12" s="106"/>
      <c r="FKM12" s="106"/>
      <c r="FKN12" s="106"/>
      <c r="FKO12" s="106"/>
      <c r="FKP12" s="106"/>
      <c r="FKQ12" s="106"/>
      <c r="FKR12" s="106"/>
      <c r="FKS12" s="106"/>
      <c r="FKT12" s="106"/>
      <c r="FKU12" s="106"/>
      <c r="FKV12" s="106"/>
      <c r="FKW12" s="106"/>
      <c r="FKX12" s="106"/>
      <c r="FKY12" s="106"/>
      <c r="FKZ12" s="106"/>
      <c r="FLA12" s="106"/>
      <c r="FLB12" s="106"/>
      <c r="FLC12" s="106"/>
      <c r="FLD12" s="106"/>
      <c r="FLE12" s="106"/>
      <c r="FLF12" s="106"/>
      <c r="FLG12" s="106"/>
      <c r="FLH12" s="106"/>
      <c r="FLI12" s="106"/>
      <c r="FLJ12" s="106"/>
      <c r="FLK12" s="106"/>
      <c r="FLL12" s="106"/>
      <c r="FLM12" s="106"/>
      <c r="FLN12" s="106"/>
      <c r="FLO12" s="106"/>
      <c r="FLP12" s="106"/>
      <c r="FLQ12" s="106"/>
      <c r="FLR12" s="106"/>
      <c r="FLS12" s="106"/>
      <c r="FLT12" s="106"/>
      <c r="FLU12" s="106"/>
      <c r="FLV12" s="106"/>
      <c r="FLW12" s="106"/>
      <c r="FLX12" s="106"/>
      <c r="FLY12" s="106"/>
      <c r="FLZ12" s="106"/>
      <c r="FMA12" s="106"/>
      <c r="FMB12" s="106"/>
      <c r="FMC12" s="106"/>
      <c r="FMD12" s="106"/>
      <c r="FME12" s="106"/>
      <c r="FMF12" s="106"/>
      <c r="FMG12" s="106"/>
      <c r="FMH12" s="106"/>
      <c r="FMI12" s="106"/>
      <c r="FMJ12" s="106"/>
      <c r="FMK12" s="106"/>
      <c r="FML12" s="106"/>
      <c r="FMM12" s="106"/>
      <c r="FMN12" s="106"/>
      <c r="FMO12" s="106"/>
      <c r="FMP12" s="106"/>
      <c r="FMQ12" s="106"/>
      <c r="FMR12" s="106"/>
      <c r="FMS12" s="106"/>
      <c r="FMT12" s="106"/>
      <c r="FMU12" s="106"/>
      <c r="FMV12" s="106"/>
      <c r="FMW12" s="106"/>
      <c r="FMX12" s="106"/>
      <c r="FMY12" s="106"/>
      <c r="FMZ12" s="106"/>
      <c r="FNA12" s="106"/>
      <c r="FNB12" s="106"/>
      <c r="FNC12" s="106"/>
      <c r="FND12" s="106"/>
      <c r="FNE12" s="106"/>
      <c r="FNF12" s="106"/>
      <c r="FNG12" s="106"/>
      <c r="FNH12" s="106"/>
      <c r="FNI12" s="106"/>
      <c r="FNJ12" s="106"/>
      <c r="FNK12" s="106"/>
      <c r="FNL12" s="106"/>
      <c r="FNM12" s="106"/>
      <c r="FNN12" s="106"/>
      <c r="FNO12" s="106"/>
      <c r="FNP12" s="106"/>
      <c r="FNQ12" s="106"/>
      <c r="FNR12" s="106"/>
      <c r="FNS12" s="106"/>
      <c r="FNT12" s="106"/>
      <c r="FNU12" s="106"/>
      <c r="FNV12" s="106"/>
      <c r="FNW12" s="106"/>
      <c r="FNX12" s="106"/>
      <c r="FNY12" s="106"/>
      <c r="FNZ12" s="106"/>
      <c r="FOA12" s="106"/>
      <c r="FOB12" s="106"/>
      <c r="FOC12" s="106"/>
      <c r="FOD12" s="106"/>
      <c r="FOE12" s="106"/>
      <c r="FOF12" s="106"/>
      <c r="FOG12" s="106"/>
      <c r="FOH12" s="106"/>
      <c r="FOI12" s="106"/>
      <c r="FOJ12" s="106"/>
      <c r="FOK12" s="106"/>
      <c r="FOL12" s="106"/>
      <c r="FOM12" s="106"/>
      <c r="FON12" s="106"/>
      <c r="FOO12" s="106"/>
      <c r="FOP12" s="106"/>
      <c r="FOQ12" s="106"/>
      <c r="FOR12" s="106"/>
      <c r="FOS12" s="106"/>
      <c r="FOT12" s="106"/>
      <c r="FOU12" s="106"/>
      <c r="FOV12" s="106"/>
      <c r="FOW12" s="106"/>
      <c r="FOX12" s="106"/>
      <c r="FOY12" s="106"/>
      <c r="FOZ12" s="106"/>
      <c r="FPA12" s="106"/>
      <c r="FPB12" s="106"/>
      <c r="FPC12" s="106"/>
      <c r="FPD12" s="106"/>
      <c r="FPE12" s="106"/>
      <c r="FPF12" s="106"/>
      <c r="FPG12" s="106"/>
      <c r="FPH12" s="106"/>
      <c r="FPI12" s="106"/>
      <c r="FPJ12" s="106"/>
      <c r="FPK12" s="106"/>
      <c r="FPL12" s="106"/>
      <c r="FPM12" s="106"/>
      <c r="FPN12" s="106"/>
      <c r="FPO12" s="106"/>
      <c r="FPP12" s="106"/>
      <c r="FPQ12" s="106"/>
      <c r="FPR12" s="106"/>
      <c r="FPS12" s="106"/>
      <c r="FPT12" s="106"/>
      <c r="FPU12" s="106"/>
      <c r="FPV12" s="106"/>
      <c r="FPW12" s="106"/>
      <c r="FPX12" s="106"/>
      <c r="FPY12" s="106"/>
      <c r="FPZ12" s="106"/>
      <c r="FQA12" s="106"/>
      <c r="FQB12" s="106"/>
      <c r="FQC12" s="106"/>
      <c r="FQD12" s="106"/>
      <c r="FQE12" s="106"/>
      <c r="FQF12" s="106"/>
      <c r="FQG12" s="106"/>
      <c r="FQH12" s="106"/>
      <c r="FQI12" s="106"/>
      <c r="FQJ12" s="106"/>
      <c r="FQK12" s="106"/>
      <c r="FQL12" s="106"/>
      <c r="FQM12" s="106"/>
      <c r="FQN12" s="106"/>
      <c r="FQO12" s="106"/>
      <c r="FQP12" s="106"/>
      <c r="FQQ12" s="106"/>
      <c r="FQR12" s="106"/>
      <c r="FQS12" s="106"/>
      <c r="FQT12" s="106"/>
      <c r="FQU12" s="106"/>
      <c r="FQV12" s="106"/>
      <c r="FQW12" s="106"/>
      <c r="FQX12" s="106"/>
      <c r="FQY12" s="106"/>
      <c r="FQZ12" s="106"/>
      <c r="FRA12" s="106"/>
      <c r="FRB12" s="106"/>
      <c r="FRC12" s="106"/>
      <c r="FRD12" s="106"/>
      <c r="FRE12" s="106"/>
      <c r="FRF12" s="106"/>
      <c r="FRG12" s="106"/>
      <c r="FRH12" s="106"/>
      <c r="FRI12" s="106"/>
      <c r="FRJ12" s="106"/>
      <c r="FRK12" s="106"/>
      <c r="FRL12" s="106"/>
      <c r="FRM12" s="106"/>
      <c r="FRN12" s="106"/>
      <c r="FRO12" s="106"/>
      <c r="FRP12" s="106"/>
      <c r="FRQ12" s="106"/>
      <c r="FRR12" s="106"/>
      <c r="FRS12" s="106"/>
      <c r="FRT12" s="106"/>
      <c r="FRU12" s="106"/>
      <c r="FRV12" s="106"/>
      <c r="FRW12" s="106"/>
      <c r="FRX12" s="106"/>
      <c r="FRY12" s="106"/>
      <c r="FRZ12" s="106"/>
      <c r="FSA12" s="106"/>
      <c r="FSB12" s="106"/>
      <c r="FSC12" s="106"/>
      <c r="FSD12" s="106"/>
      <c r="FSE12" s="106"/>
      <c r="FSF12" s="106"/>
      <c r="FSG12" s="106"/>
      <c r="FSH12" s="106"/>
      <c r="FSI12" s="106"/>
      <c r="FSJ12" s="106"/>
      <c r="FSK12" s="106"/>
      <c r="FSL12" s="106"/>
      <c r="FSM12" s="106"/>
      <c r="FSN12" s="106"/>
      <c r="FSO12" s="106"/>
      <c r="FSP12" s="106"/>
      <c r="FSQ12" s="106"/>
      <c r="FSR12" s="106"/>
      <c r="FSS12" s="106"/>
      <c r="FST12" s="106"/>
      <c r="FSU12" s="106"/>
      <c r="FSV12" s="106"/>
      <c r="FSW12" s="106"/>
      <c r="FSX12" s="106"/>
      <c r="FSY12" s="106"/>
      <c r="FSZ12" s="106"/>
      <c r="FTA12" s="106"/>
      <c r="FTB12" s="106"/>
      <c r="FTC12" s="106"/>
      <c r="FTD12" s="106"/>
      <c r="FTE12" s="106"/>
      <c r="FTF12" s="106"/>
      <c r="FTG12" s="106"/>
      <c r="FTH12" s="106"/>
      <c r="FTI12" s="106"/>
      <c r="FTJ12" s="106"/>
      <c r="FTK12" s="106"/>
      <c r="FTL12" s="106"/>
      <c r="FTM12" s="106"/>
      <c r="FTN12" s="106"/>
      <c r="FTO12" s="106"/>
      <c r="FTP12" s="106"/>
      <c r="FTQ12" s="106"/>
      <c r="FTR12" s="106"/>
      <c r="FTS12" s="106"/>
      <c r="FTT12" s="106"/>
      <c r="FTU12" s="106"/>
      <c r="FTV12" s="106"/>
      <c r="FTW12" s="106"/>
      <c r="FTX12" s="106"/>
      <c r="FTY12" s="106"/>
      <c r="FTZ12" s="106"/>
      <c r="FUA12" s="106"/>
      <c r="FUB12" s="106"/>
      <c r="FUC12" s="106"/>
      <c r="FUD12" s="106"/>
      <c r="FUE12" s="106"/>
      <c r="FUF12" s="106"/>
      <c r="FUG12" s="106"/>
      <c r="FUH12" s="106"/>
      <c r="FUI12" s="106"/>
      <c r="FUJ12" s="106"/>
      <c r="FUK12" s="106"/>
      <c r="FUL12" s="106"/>
      <c r="FUM12" s="106"/>
      <c r="FUN12" s="106"/>
      <c r="FUO12" s="106"/>
      <c r="FUP12" s="106"/>
      <c r="FUQ12" s="106"/>
      <c r="FUR12" s="106"/>
      <c r="FUS12" s="106"/>
      <c r="FUT12" s="106"/>
      <c r="FUU12" s="106"/>
      <c r="FUV12" s="106"/>
      <c r="FUW12" s="106"/>
      <c r="FUX12" s="106"/>
      <c r="FUY12" s="106"/>
      <c r="FUZ12" s="106"/>
      <c r="FVA12" s="106"/>
      <c r="FVB12" s="106"/>
      <c r="FVC12" s="106"/>
      <c r="FVD12" s="106"/>
      <c r="FVE12" s="106"/>
      <c r="FVF12" s="106"/>
      <c r="FVG12" s="106"/>
      <c r="FVH12" s="106"/>
      <c r="FVI12" s="106"/>
      <c r="FVJ12" s="106"/>
      <c r="FVK12" s="106"/>
      <c r="FVL12" s="106"/>
      <c r="FVM12" s="106"/>
      <c r="FVN12" s="106"/>
      <c r="FVO12" s="106"/>
      <c r="FVP12" s="106"/>
      <c r="FVQ12" s="106"/>
      <c r="FVR12" s="106"/>
      <c r="FVS12" s="106"/>
      <c r="FVT12" s="106"/>
      <c r="FVU12" s="106"/>
      <c r="FVV12" s="106"/>
      <c r="FVW12" s="106"/>
      <c r="FVX12" s="106"/>
      <c r="FVY12" s="106"/>
      <c r="FVZ12" s="106"/>
      <c r="FWA12" s="106"/>
      <c r="FWB12" s="106"/>
      <c r="FWC12" s="106"/>
      <c r="FWD12" s="106"/>
      <c r="FWE12" s="106"/>
      <c r="FWF12" s="106"/>
      <c r="FWG12" s="106"/>
      <c r="FWH12" s="106"/>
      <c r="FWI12" s="106"/>
      <c r="FWJ12" s="106"/>
      <c r="FWK12" s="106"/>
      <c r="FWL12" s="106"/>
      <c r="FWM12" s="106"/>
      <c r="FWN12" s="106"/>
      <c r="FWO12" s="106"/>
      <c r="FWP12" s="106"/>
      <c r="FWQ12" s="106"/>
      <c r="FWR12" s="106"/>
      <c r="FWS12" s="106"/>
      <c r="FWT12" s="106"/>
      <c r="FWU12" s="106"/>
      <c r="FWV12" s="106"/>
      <c r="FWW12" s="106"/>
      <c r="FWX12" s="106"/>
      <c r="FWY12" s="106"/>
      <c r="FWZ12" s="106"/>
      <c r="FXA12" s="106"/>
      <c r="FXB12" s="106"/>
      <c r="FXC12" s="106"/>
      <c r="FXD12" s="106"/>
      <c r="FXE12" s="106"/>
      <c r="FXF12" s="106"/>
      <c r="FXG12" s="106"/>
      <c r="FXH12" s="106"/>
      <c r="FXI12" s="106"/>
      <c r="FXJ12" s="106"/>
      <c r="FXK12" s="106"/>
      <c r="FXL12" s="106"/>
      <c r="FXM12" s="106"/>
      <c r="FXN12" s="106"/>
      <c r="FXO12" s="106"/>
      <c r="FXP12" s="106"/>
      <c r="FXQ12" s="106"/>
      <c r="FXR12" s="106"/>
      <c r="FXS12" s="106"/>
      <c r="FXT12" s="106"/>
      <c r="FXU12" s="106"/>
      <c r="FXV12" s="106"/>
      <c r="FXW12" s="106"/>
      <c r="FXX12" s="106"/>
      <c r="FXY12" s="106"/>
      <c r="FXZ12" s="106"/>
      <c r="FYA12" s="106"/>
      <c r="FYB12" s="106"/>
      <c r="FYC12" s="106"/>
      <c r="FYD12" s="106"/>
      <c r="FYE12" s="106"/>
      <c r="FYF12" s="106"/>
      <c r="FYG12" s="106"/>
      <c r="FYH12" s="106"/>
      <c r="FYI12" s="106"/>
      <c r="FYJ12" s="106"/>
      <c r="FYK12" s="106"/>
      <c r="FYL12" s="106"/>
      <c r="FYM12" s="106"/>
      <c r="FYN12" s="106"/>
      <c r="FYO12" s="106"/>
      <c r="FYP12" s="106"/>
      <c r="FYQ12" s="106"/>
      <c r="FYR12" s="106"/>
      <c r="FYS12" s="106"/>
      <c r="FYT12" s="106"/>
      <c r="FYU12" s="106"/>
      <c r="FYV12" s="106"/>
      <c r="FYW12" s="106"/>
      <c r="FYX12" s="106"/>
      <c r="FYY12" s="106"/>
      <c r="FYZ12" s="106"/>
      <c r="FZA12" s="106"/>
      <c r="FZB12" s="106"/>
      <c r="FZC12" s="106"/>
      <c r="FZD12" s="106"/>
      <c r="FZE12" s="106"/>
      <c r="FZF12" s="106"/>
      <c r="FZG12" s="106"/>
      <c r="FZH12" s="106"/>
      <c r="FZI12" s="106"/>
      <c r="FZJ12" s="106"/>
      <c r="FZK12" s="106"/>
      <c r="FZL12" s="106"/>
      <c r="FZM12" s="106"/>
      <c r="FZN12" s="106"/>
      <c r="FZO12" s="106"/>
      <c r="FZP12" s="106"/>
      <c r="FZQ12" s="106"/>
      <c r="FZR12" s="106"/>
      <c r="FZS12" s="106"/>
      <c r="FZT12" s="106"/>
      <c r="FZU12" s="106"/>
      <c r="FZV12" s="106"/>
      <c r="FZW12" s="106"/>
      <c r="FZX12" s="106"/>
      <c r="FZY12" s="106"/>
      <c r="FZZ12" s="106"/>
      <c r="GAA12" s="106"/>
      <c r="GAB12" s="106"/>
      <c r="GAC12" s="106"/>
      <c r="GAD12" s="106"/>
      <c r="GAE12" s="106"/>
      <c r="GAF12" s="106"/>
      <c r="GAG12" s="106"/>
      <c r="GAH12" s="106"/>
      <c r="GAI12" s="106"/>
      <c r="GAJ12" s="106"/>
      <c r="GAK12" s="106"/>
      <c r="GAL12" s="106"/>
      <c r="GAM12" s="106"/>
      <c r="GAN12" s="106"/>
      <c r="GAO12" s="106"/>
      <c r="GAP12" s="106"/>
      <c r="GAQ12" s="106"/>
      <c r="GAR12" s="106"/>
      <c r="GAS12" s="106"/>
      <c r="GAT12" s="106"/>
      <c r="GAU12" s="106"/>
      <c r="GAV12" s="106"/>
      <c r="GAW12" s="106"/>
      <c r="GAX12" s="106"/>
      <c r="GAY12" s="106"/>
      <c r="GAZ12" s="106"/>
      <c r="GBA12" s="106"/>
      <c r="GBB12" s="106"/>
      <c r="GBC12" s="106"/>
      <c r="GBD12" s="106"/>
      <c r="GBE12" s="106"/>
      <c r="GBF12" s="106"/>
      <c r="GBG12" s="106"/>
      <c r="GBH12" s="106"/>
      <c r="GBI12" s="106"/>
      <c r="GBJ12" s="106"/>
      <c r="GBK12" s="106"/>
      <c r="GBL12" s="106"/>
      <c r="GBM12" s="106"/>
      <c r="GBN12" s="106"/>
      <c r="GBO12" s="106"/>
      <c r="GBP12" s="106"/>
      <c r="GBQ12" s="106"/>
      <c r="GBR12" s="106"/>
      <c r="GBS12" s="106"/>
      <c r="GBT12" s="106"/>
      <c r="GBU12" s="106"/>
      <c r="GBV12" s="106"/>
      <c r="GBW12" s="106"/>
      <c r="GBX12" s="106"/>
      <c r="GBY12" s="106"/>
      <c r="GBZ12" s="106"/>
      <c r="GCA12" s="106"/>
      <c r="GCB12" s="106"/>
      <c r="GCC12" s="106"/>
      <c r="GCD12" s="106"/>
      <c r="GCE12" s="106"/>
      <c r="GCF12" s="106"/>
      <c r="GCG12" s="106"/>
      <c r="GCH12" s="106"/>
      <c r="GCI12" s="106"/>
      <c r="GCJ12" s="106"/>
      <c r="GCK12" s="106"/>
      <c r="GCL12" s="106"/>
      <c r="GCM12" s="106"/>
      <c r="GCN12" s="106"/>
      <c r="GCO12" s="106"/>
      <c r="GCP12" s="106"/>
      <c r="GCQ12" s="106"/>
      <c r="GCR12" s="106"/>
      <c r="GCS12" s="106"/>
      <c r="GCT12" s="106"/>
      <c r="GCU12" s="106"/>
      <c r="GCV12" s="106"/>
      <c r="GCW12" s="106"/>
      <c r="GCX12" s="106"/>
      <c r="GCY12" s="106"/>
      <c r="GCZ12" s="106"/>
      <c r="GDA12" s="106"/>
      <c r="GDB12" s="106"/>
      <c r="GDC12" s="106"/>
      <c r="GDD12" s="106"/>
      <c r="GDE12" s="106"/>
      <c r="GDF12" s="106"/>
      <c r="GDG12" s="106"/>
      <c r="GDH12" s="106"/>
      <c r="GDI12" s="106"/>
      <c r="GDJ12" s="106"/>
      <c r="GDK12" s="106"/>
      <c r="GDL12" s="106"/>
      <c r="GDM12" s="106"/>
      <c r="GDN12" s="106"/>
      <c r="GDO12" s="106"/>
      <c r="GDP12" s="106"/>
      <c r="GDQ12" s="106"/>
      <c r="GDR12" s="106"/>
      <c r="GDS12" s="106"/>
      <c r="GDT12" s="106"/>
      <c r="GDU12" s="106"/>
      <c r="GDV12" s="106"/>
      <c r="GDW12" s="106"/>
      <c r="GDX12" s="106"/>
      <c r="GDY12" s="106"/>
      <c r="GDZ12" s="106"/>
      <c r="GEA12" s="106"/>
      <c r="GEB12" s="106"/>
      <c r="GEC12" s="106"/>
      <c r="GED12" s="106"/>
      <c r="GEE12" s="106"/>
      <c r="GEF12" s="106"/>
      <c r="GEG12" s="106"/>
      <c r="GEH12" s="106"/>
      <c r="GEI12" s="106"/>
      <c r="GEJ12" s="106"/>
      <c r="GEK12" s="106"/>
      <c r="GEL12" s="106"/>
      <c r="GEM12" s="106"/>
      <c r="GEN12" s="106"/>
      <c r="GEO12" s="106"/>
      <c r="GEP12" s="106"/>
      <c r="GEQ12" s="106"/>
      <c r="GER12" s="106"/>
      <c r="GES12" s="106"/>
      <c r="GET12" s="106"/>
      <c r="GEU12" s="106"/>
      <c r="GEV12" s="106"/>
      <c r="GEW12" s="106"/>
      <c r="GEX12" s="106"/>
      <c r="GEY12" s="106"/>
      <c r="GEZ12" s="106"/>
      <c r="GFA12" s="106"/>
      <c r="GFB12" s="106"/>
      <c r="GFC12" s="106"/>
      <c r="GFD12" s="106"/>
      <c r="GFE12" s="106"/>
      <c r="GFF12" s="106"/>
      <c r="GFG12" s="106"/>
      <c r="GFH12" s="106"/>
      <c r="GFI12" s="106"/>
      <c r="GFJ12" s="106"/>
      <c r="GFK12" s="106"/>
      <c r="GFL12" s="106"/>
      <c r="GFM12" s="106"/>
      <c r="GFN12" s="106"/>
      <c r="GFO12" s="106"/>
      <c r="GFP12" s="106"/>
      <c r="GFQ12" s="106"/>
      <c r="GFR12" s="106"/>
      <c r="GFS12" s="106"/>
      <c r="GFT12" s="106"/>
      <c r="GFU12" s="106"/>
      <c r="GFV12" s="106"/>
      <c r="GFW12" s="106"/>
      <c r="GFX12" s="106"/>
      <c r="GFY12" s="106"/>
      <c r="GFZ12" s="106"/>
      <c r="GGA12" s="106"/>
      <c r="GGB12" s="106"/>
      <c r="GGC12" s="106"/>
      <c r="GGD12" s="106"/>
      <c r="GGE12" s="106"/>
      <c r="GGF12" s="106"/>
      <c r="GGG12" s="106"/>
      <c r="GGH12" s="106"/>
      <c r="GGI12" s="106"/>
      <c r="GGJ12" s="106"/>
      <c r="GGK12" s="106"/>
      <c r="GGL12" s="106"/>
      <c r="GGM12" s="106"/>
      <c r="GGN12" s="106"/>
      <c r="GGO12" s="106"/>
      <c r="GGP12" s="106"/>
      <c r="GGQ12" s="106"/>
      <c r="GGR12" s="106"/>
      <c r="GGS12" s="106"/>
      <c r="GGT12" s="106"/>
      <c r="GGU12" s="106"/>
      <c r="GGV12" s="106"/>
      <c r="GGW12" s="106"/>
      <c r="GGX12" s="106"/>
      <c r="GGY12" s="106"/>
      <c r="GGZ12" s="106"/>
      <c r="GHA12" s="106"/>
      <c r="GHB12" s="106"/>
      <c r="GHC12" s="106"/>
      <c r="GHD12" s="106"/>
      <c r="GHE12" s="106"/>
      <c r="GHF12" s="106"/>
      <c r="GHG12" s="106"/>
      <c r="GHH12" s="106"/>
      <c r="GHI12" s="106"/>
      <c r="GHJ12" s="106"/>
      <c r="GHK12" s="106"/>
      <c r="GHL12" s="106"/>
      <c r="GHM12" s="106"/>
      <c r="GHN12" s="106"/>
      <c r="GHO12" s="106"/>
      <c r="GHP12" s="106"/>
      <c r="GHQ12" s="106"/>
      <c r="GHR12" s="106"/>
      <c r="GHS12" s="106"/>
      <c r="GHT12" s="106"/>
      <c r="GHU12" s="106"/>
      <c r="GHV12" s="106"/>
      <c r="GHW12" s="106"/>
      <c r="GHX12" s="106"/>
      <c r="GHY12" s="106"/>
      <c r="GHZ12" s="106"/>
      <c r="GIA12" s="106"/>
      <c r="GIB12" s="106"/>
      <c r="GIC12" s="106"/>
      <c r="GID12" s="106"/>
      <c r="GIE12" s="106"/>
      <c r="GIF12" s="106"/>
      <c r="GIG12" s="106"/>
      <c r="GIH12" s="106"/>
      <c r="GII12" s="106"/>
      <c r="GIJ12" s="106"/>
      <c r="GIK12" s="106"/>
      <c r="GIL12" s="106"/>
      <c r="GIM12" s="106"/>
      <c r="GIN12" s="106"/>
      <c r="GIO12" s="106"/>
      <c r="GIP12" s="106"/>
      <c r="GIQ12" s="106"/>
      <c r="GIR12" s="106"/>
      <c r="GIS12" s="106"/>
      <c r="GIT12" s="106"/>
      <c r="GIU12" s="106"/>
      <c r="GIV12" s="106"/>
      <c r="GIW12" s="106"/>
      <c r="GIX12" s="106"/>
      <c r="GIY12" s="106"/>
      <c r="GIZ12" s="106"/>
      <c r="GJA12" s="106"/>
      <c r="GJB12" s="106"/>
      <c r="GJC12" s="106"/>
      <c r="GJD12" s="106"/>
      <c r="GJE12" s="106"/>
      <c r="GJF12" s="106"/>
      <c r="GJG12" s="106"/>
      <c r="GJH12" s="106"/>
      <c r="GJI12" s="106"/>
      <c r="GJJ12" s="106"/>
      <c r="GJK12" s="106"/>
      <c r="GJL12" s="106"/>
      <c r="GJM12" s="106"/>
      <c r="GJN12" s="106"/>
      <c r="GJO12" s="106"/>
      <c r="GJP12" s="106"/>
      <c r="GJQ12" s="106"/>
      <c r="GJR12" s="106"/>
      <c r="GJS12" s="106"/>
      <c r="GJT12" s="106"/>
      <c r="GJU12" s="106"/>
      <c r="GJV12" s="106"/>
      <c r="GJW12" s="106"/>
      <c r="GJX12" s="106"/>
      <c r="GJY12" s="106"/>
      <c r="GJZ12" s="106"/>
      <c r="GKA12" s="106"/>
      <c r="GKB12" s="106"/>
      <c r="GKC12" s="106"/>
      <c r="GKD12" s="106"/>
      <c r="GKE12" s="106"/>
      <c r="GKF12" s="106"/>
      <c r="GKG12" s="106"/>
      <c r="GKH12" s="106"/>
      <c r="GKI12" s="106"/>
      <c r="GKJ12" s="106"/>
      <c r="GKK12" s="106"/>
      <c r="GKL12" s="106"/>
      <c r="GKM12" s="106"/>
      <c r="GKN12" s="106"/>
      <c r="GKO12" s="106"/>
      <c r="GKP12" s="106"/>
      <c r="GKQ12" s="106"/>
      <c r="GKR12" s="106"/>
      <c r="GKS12" s="106"/>
      <c r="GKT12" s="106"/>
      <c r="GKU12" s="106"/>
      <c r="GKV12" s="106"/>
      <c r="GKW12" s="106"/>
      <c r="GKX12" s="106"/>
      <c r="GKY12" s="106"/>
      <c r="GKZ12" s="106"/>
      <c r="GLA12" s="106"/>
      <c r="GLB12" s="106"/>
      <c r="GLC12" s="106"/>
      <c r="GLD12" s="106"/>
      <c r="GLE12" s="106"/>
      <c r="GLF12" s="106"/>
      <c r="GLG12" s="106"/>
      <c r="GLH12" s="106"/>
      <c r="GLI12" s="106"/>
      <c r="GLJ12" s="106"/>
      <c r="GLK12" s="106"/>
      <c r="GLL12" s="106"/>
      <c r="GLM12" s="106"/>
      <c r="GLN12" s="106"/>
      <c r="GLO12" s="106"/>
      <c r="GLP12" s="106"/>
      <c r="GLQ12" s="106"/>
      <c r="GLR12" s="106"/>
      <c r="GLS12" s="106"/>
      <c r="GLT12" s="106"/>
      <c r="GLU12" s="106"/>
      <c r="GLV12" s="106"/>
      <c r="GLW12" s="106"/>
      <c r="GLX12" s="106"/>
      <c r="GLY12" s="106"/>
      <c r="GLZ12" s="106"/>
      <c r="GMA12" s="106"/>
      <c r="GMB12" s="106"/>
      <c r="GMC12" s="106"/>
      <c r="GMD12" s="106"/>
      <c r="GME12" s="106"/>
      <c r="GMF12" s="106"/>
      <c r="GMG12" s="106"/>
      <c r="GMH12" s="106"/>
      <c r="GMI12" s="106"/>
      <c r="GMJ12" s="106"/>
      <c r="GMK12" s="106"/>
      <c r="GML12" s="106"/>
      <c r="GMM12" s="106"/>
      <c r="GMN12" s="106"/>
      <c r="GMO12" s="106"/>
      <c r="GMP12" s="106"/>
      <c r="GMQ12" s="106"/>
      <c r="GMR12" s="106"/>
      <c r="GMS12" s="106"/>
      <c r="GMT12" s="106"/>
      <c r="GMU12" s="106"/>
      <c r="GMV12" s="106"/>
      <c r="GMW12" s="106"/>
      <c r="GMX12" s="106"/>
      <c r="GMY12" s="106"/>
      <c r="GMZ12" s="106"/>
      <c r="GNA12" s="106"/>
      <c r="GNB12" s="106"/>
      <c r="GNC12" s="106"/>
      <c r="GND12" s="106"/>
      <c r="GNE12" s="106"/>
      <c r="GNF12" s="106"/>
      <c r="GNG12" s="106"/>
      <c r="GNH12" s="106"/>
      <c r="GNI12" s="106"/>
      <c r="GNJ12" s="106"/>
      <c r="GNK12" s="106"/>
      <c r="GNL12" s="106"/>
      <c r="GNM12" s="106"/>
      <c r="GNN12" s="106"/>
      <c r="GNO12" s="106"/>
      <c r="GNP12" s="106"/>
      <c r="GNQ12" s="106"/>
      <c r="GNR12" s="106"/>
      <c r="GNS12" s="106"/>
      <c r="GNT12" s="106"/>
      <c r="GNU12" s="106"/>
      <c r="GNV12" s="106"/>
      <c r="GNW12" s="106"/>
      <c r="GNX12" s="106"/>
      <c r="GNY12" s="106"/>
      <c r="GNZ12" s="106"/>
      <c r="GOA12" s="106"/>
      <c r="GOB12" s="106"/>
      <c r="GOC12" s="106"/>
      <c r="GOD12" s="106"/>
      <c r="GOE12" s="106"/>
      <c r="GOF12" s="106"/>
      <c r="GOG12" s="106"/>
      <c r="GOH12" s="106"/>
      <c r="GOI12" s="106"/>
      <c r="GOJ12" s="106"/>
      <c r="GOK12" s="106"/>
      <c r="GOL12" s="106"/>
      <c r="GOM12" s="106"/>
      <c r="GON12" s="106"/>
      <c r="GOO12" s="106"/>
      <c r="GOP12" s="106"/>
      <c r="GOQ12" s="106"/>
      <c r="GOR12" s="106"/>
      <c r="GOS12" s="106"/>
      <c r="GOT12" s="106"/>
      <c r="GOU12" s="106"/>
      <c r="GOV12" s="106"/>
      <c r="GOW12" s="106"/>
      <c r="GOX12" s="106"/>
      <c r="GOY12" s="106"/>
      <c r="GOZ12" s="106"/>
      <c r="GPA12" s="106"/>
      <c r="GPB12" s="106"/>
      <c r="GPC12" s="106"/>
      <c r="GPD12" s="106"/>
      <c r="GPE12" s="106"/>
      <c r="GPF12" s="106"/>
      <c r="GPG12" s="106"/>
      <c r="GPH12" s="106"/>
      <c r="GPI12" s="106"/>
      <c r="GPJ12" s="106"/>
      <c r="GPK12" s="106"/>
      <c r="GPL12" s="106"/>
      <c r="GPM12" s="106"/>
      <c r="GPN12" s="106"/>
      <c r="GPO12" s="106"/>
      <c r="GPP12" s="106"/>
      <c r="GPQ12" s="106"/>
      <c r="GPR12" s="106"/>
      <c r="GPS12" s="106"/>
      <c r="GPT12" s="106"/>
      <c r="GPU12" s="106"/>
      <c r="GPV12" s="106"/>
      <c r="GPW12" s="106"/>
      <c r="GPX12" s="106"/>
      <c r="GPY12" s="106"/>
      <c r="GPZ12" s="106"/>
      <c r="GQA12" s="106"/>
      <c r="GQB12" s="106"/>
      <c r="GQC12" s="106"/>
      <c r="GQD12" s="106"/>
      <c r="GQE12" s="106"/>
      <c r="GQF12" s="106"/>
      <c r="GQG12" s="106"/>
      <c r="GQH12" s="106"/>
      <c r="GQI12" s="106"/>
      <c r="GQJ12" s="106"/>
      <c r="GQK12" s="106"/>
      <c r="GQL12" s="106"/>
      <c r="GQM12" s="106"/>
      <c r="GQN12" s="106"/>
      <c r="GQO12" s="106"/>
      <c r="GQP12" s="106"/>
      <c r="GQQ12" s="106"/>
      <c r="GQR12" s="106"/>
      <c r="GQS12" s="106"/>
      <c r="GQT12" s="106"/>
      <c r="GQU12" s="106"/>
      <c r="GQV12" s="106"/>
      <c r="GQW12" s="106"/>
      <c r="GQX12" s="106"/>
      <c r="GQY12" s="106"/>
      <c r="GQZ12" s="106"/>
      <c r="GRA12" s="106"/>
      <c r="GRB12" s="106"/>
      <c r="GRC12" s="106"/>
      <c r="GRD12" s="106"/>
      <c r="GRE12" s="106"/>
      <c r="GRF12" s="106"/>
      <c r="GRG12" s="106"/>
      <c r="GRH12" s="106"/>
      <c r="GRI12" s="106"/>
      <c r="GRJ12" s="106"/>
      <c r="GRK12" s="106"/>
      <c r="GRL12" s="106"/>
      <c r="GRM12" s="106"/>
      <c r="GRN12" s="106"/>
      <c r="GRO12" s="106"/>
      <c r="GRP12" s="106"/>
      <c r="GRQ12" s="106"/>
      <c r="GRR12" s="106"/>
      <c r="GRS12" s="106"/>
      <c r="GRT12" s="106"/>
      <c r="GRU12" s="106"/>
      <c r="GRV12" s="106"/>
      <c r="GRW12" s="106"/>
      <c r="GRX12" s="106"/>
      <c r="GRY12" s="106"/>
      <c r="GRZ12" s="106"/>
      <c r="GSA12" s="106"/>
      <c r="GSB12" s="106"/>
      <c r="GSC12" s="106"/>
      <c r="GSD12" s="106"/>
      <c r="GSE12" s="106"/>
      <c r="GSF12" s="106"/>
      <c r="GSG12" s="106"/>
      <c r="GSH12" s="106"/>
      <c r="GSI12" s="106"/>
      <c r="GSJ12" s="106"/>
      <c r="GSK12" s="106"/>
      <c r="GSL12" s="106"/>
      <c r="GSM12" s="106"/>
      <c r="GSN12" s="106"/>
      <c r="GSO12" s="106"/>
      <c r="GSP12" s="106"/>
      <c r="GSQ12" s="106"/>
      <c r="GSR12" s="106"/>
      <c r="GSS12" s="106"/>
      <c r="GST12" s="106"/>
      <c r="GSU12" s="106"/>
      <c r="GSV12" s="106"/>
      <c r="GSW12" s="106"/>
      <c r="GSX12" s="106"/>
      <c r="GSY12" s="106"/>
      <c r="GSZ12" s="106"/>
      <c r="GTA12" s="106"/>
      <c r="GTB12" s="106"/>
      <c r="GTC12" s="106"/>
      <c r="GTD12" s="106"/>
      <c r="GTE12" s="106"/>
      <c r="GTF12" s="106"/>
      <c r="GTG12" s="106"/>
      <c r="GTH12" s="106"/>
      <c r="GTI12" s="106"/>
      <c r="GTJ12" s="106"/>
      <c r="GTK12" s="106"/>
      <c r="GTL12" s="106"/>
      <c r="GTM12" s="106"/>
      <c r="GTN12" s="106"/>
      <c r="GTO12" s="106"/>
      <c r="GTP12" s="106"/>
      <c r="GTQ12" s="106"/>
      <c r="GTR12" s="106"/>
      <c r="GTS12" s="106"/>
      <c r="GTT12" s="106"/>
      <c r="GTU12" s="106"/>
      <c r="GTV12" s="106"/>
      <c r="GTW12" s="106"/>
      <c r="GTX12" s="106"/>
      <c r="GTY12" s="106"/>
      <c r="GTZ12" s="106"/>
      <c r="GUA12" s="106"/>
      <c r="GUB12" s="106"/>
      <c r="GUC12" s="106"/>
      <c r="GUD12" s="106"/>
      <c r="GUE12" s="106"/>
      <c r="GUF12" s="106"/>
      <c r="GUG12" s="106"/>
      <c r="GUH12" s="106"/>
      <c r="GUI12" s="106"/>
      <c r="GUJ12" s="106"/>
      <c r="GUK12" s="106"/>
      <c r="GUL12" s="106"/>
      <c r="GUM12" s="106"/>
      <c r="GUN12" s="106"/>
      <c r="GUO12" s="106"/>
      <c r="GUP12" s="106"/>
      <c r="GUQ12" s="106"/>
      <c r="GUR12" s="106"/>
      <c r="GUS12" s="106"/>
      <c r="GUT12" s="106"/>
      <c r="GUU12" s="106"/>
      <c r="GUV12" s="106"/>
      <c r="GUW12" s="106"/>
      <c r="GUX12" s="106"/>
      <c r="GUY12" s="106"/>
      <c r="GUZ12" s="106"/>
      <c r="GVA12" s="106"/>
      <c r="GVB12" s="106"/>
      <c r="GVC12" s="106"/>
      <c r="GVD12" s="106"/>
      <c r="GVE12" s="106"/>
      <c r="GVF12" s="106"/>
      <c r="GVG12" s="106"/>
      <c r="GVH12" s="106"/>
      <c r="GVI12" s="106"/>
      <c r="GVJ12" s="106"/>
      <c r="GVK12" s="106"/>
      <c r="GVL12" s="106"/>
      <c r="GVM12" s="106"/>
      <c r="GVN12" s="106"/>
      <c r="GVO12" s="106"/>
      <c r="GVP12" s="106"/>
      <c r="GVQ12" s="106"/>
      <c r="GVR12" s="106"/>
      <c r="GVS12" s="106"/>
      <c r="GVT12" s="106"/>
      <c r="GVU12" s="106"/>
      <c r="GVV12" s="106"/>
      <c r="GVW12" s="106"/>
      <c r="GVX12" s="106"/>
      <c r="GVY12" s="106"/>
      <c r="GVZ12" s="106"/>
      <c r="GWA12" s="106"/>
      <c r="GWB12" s="106"/>
      <c r="GWC12" s="106"/>
      <c r="GWD12" s="106"/>
      <c r="GWE12" s="106"/>
      <c r="GWF12" s="106"/>
      <c r="GWG12" s="106"/>
      <c r="GWH12" s="106"/>
      <c r="GWI12" s="106"/>
      <c r="GWJ12" s="106"/>
      <c r="GWK12" s="106"/>
      <c r="GWL12" s="106"/>
      <c r="GWM12" s="106"/>
      <c r="GWN12" s="106"/>
      <c r="GWO12" s="106"/>
      <c r="GWP12" s="106"/>
      <c r="GWQ12" s="106"/>
      <c r="GWR12" s="106"/>
      <c r="GWS12" s="106"/>
      <c r="GWT12" s="106"/>
      <c r="GWU12" s="106"/>
      <c r="GWV12" s="106"/>
      <c r="GWW12" s="106"/>
      <c r="GWX12" s="106"/>
      <c r="GWY12" s="106"/>
      <c r="GWZ12" s="106"/>
      <c r="GXA12" s="106"/>
      <c r="GXB12" s="106"/>
      <c r="GXC12" s="106"/>
      <c r="GXD12" s="106"/>
      <c r="GXE12" s="106"/>
      <c r="GXF12" s="106"/>
      <c r="GXG12" s="106"/>
      <c r="GXH12" s="106"/>
      <c r="GXI12" s="106"/>
      <c r="GXJ12" s="106"/>
      <c r="GXK12" s="106"/>
      <c r="GXL12" s="106"/>
      <c r="GXM12" s="106"/>
      <c r="GXN12" s="106"/>
      <c r="GXO12" s="106"/>
      <c r="GXP12" s="106"/>
      <c r="GXQ12" s="106"/>
      <c r="GXR12" s="106"/>
      <c r="GXS12" s="106"/>
      <c r="GXT12" s="106"/>
      <c r="GXU12" s="106"/>
      <c r="GXV12" s="106"/>
      <c r="GXW12" s="106"/>
      <c r="GXX12" s="106"/>
      <c r="GXY12" s="106"/>
      <c r="GXZ12" s="106"/>
      <c r="GYA12" s="106"/>
      <c r="GYB12" s="106"/>
      <c r="GYC12" s="106"/>
      <c r="GYD12" s="106"/>
      <c r="GYE12" s="106"/>
      <c r="GYF12" s="106"/>
      <c r="GYG12" s="106"/>
      <c r="GYH12" s="106"/>
      <c r="GYI12" s="106"/>
      <c r="GYJ12" s="106"/>
      <c r="GYK12" s="106"/>
      <c r="GYL12" s="106"/>
      <c r="GYM12" s="106"/>
      <c r="GYN12" s="106"/>
      <c r="GYO12" s="106"/>
      <c r="GYP12" s="106"/>
      <c r="GYQ12" s="106"/>
      <c r="GYR12" s="106"/>
      <c r="GYS12" s="106"/>
      <c r="GYT12" s="106"/>
      <c r="GYU12" s="106"/>
      <c r="GYV12" s="106"/>
      <c r="GYW12" s="106"/>
      <c r="GYX12" s="106"/>
      <c r="GYY12" s="106"/>
      <c r="GYZ12" s="106"/>
      <c r="GZA12" s="106"/>
      <c r="GZB12" s="106"/>
      <c r="GZC12" s="106"/>
      <c r="GZD12" s="106"/>
      <c r="GZE12" s="106"/>
      <c r="GZF12" s="106"/>
      <c r="GZG12" s="106"/>
      <c r="GZH12" s="106"/>
      <c r="GZI12" s="106"/>
      <c r="GZJ12" s="106"/>
      <c r="GZK12" s="106"/>
      <c r="GZL12" s="106"/>
      <c r="GZM12" s="106"/>
      <c r="GZN12" s="106"/>
      <c r="GZO12" s="106"/>
      <c r="GZP12" s="106"/>
      <c r="GZQ12" s="106"/>
      <c r="GZR12" s="106"/>
      <c r="GZS12" s="106"/>
      <c r="GZT12" s="106"/>
      <c r="GZU12" s="106"/>
      <c r="GZV12" s="106"/>
      <c r="GZW12" s="106"/>
      <c r="GZX12" s="106"/>
      <c r="GZY12" s="106"/>
      <c r="GZZ12" s="106"/>
      <c r="HAA12" s="106"/>
      <c r="HAB12" s="106"/>
      <c r="HAC12" s="106"/>
      <c r="HAD12" s="106"/>
      <c r="HAE12" s="106"/>
      <c r="HAF12" s="106"/>
      <c r="HAG12" s="106"/>
      <c r="HAH12" s="106"/>
      <c r="HAI12" s="106"/>
      <c r="HAJ12" s="106"/>
      <c r="HAK12" s="106"/>
      <c r="HAL12" s="106"/>
      <c r="HAM12" s="106"/>
      <c r="HAN12" s="106"/>
      <c r="HAO12" s="106"/>
      <c r="HAP12" s="106"/>
      <c r="HAQ12" s="106"/>
      <c r="HAR12" s="106"/>
      <c r="HAS12" s="106"/>
      <c r="HAT12" s="106"/>
      <c r="HAU12" s="106"/>
      <c r="HAV12" s="106"/>
      <c r="HAW12" s="106"/>
      <c r="HAX12" s="106"/>
      <c r="HAY12" s="106"/>
      <c r="HAZ12" s="106"/>
      <c r="HBA12" s="106"/>
      <c r="HBB12" s="106"/>
      <c r="HBC12" s="106"/>
      <c r="HBD12" s="106"/>
      <c r="HBE12" s="106"/>
      <c r="HBF12" s="106"/>
      <c r="HBG12" s="106"/>
      <c r="HBH12" s="106"/>
      <c r="HBI12" s="106"/>
      <c r="HBJ12" s="106"/>
      <c r="HBK12" s="106"/>
      <c r="HBL12" s="106"/>
      <c r="HBM12" s="106"/>
      <c r="HBN12" s="106"/>
      <c r="HBO12" s="106"/>
      <c r="HBP12" s="106"/>
      <c r="HBQ12" s="106"/>
      <c r="HBR12" s="106"/>
      <c r="HBS12" s="106"/>
      <c r="HBT12" s="106"/>
      <c r="HBU12" s="106"/>
      <c r="HBV12" s="106"/>
      <c r="HBW12" s="106"/>
      <c r="HBX12" s="106"/>
      <c r="HBY12" s="106"/>
      <c r="HBZ12" s="106"/>
      <c r="HCA12" s="106"/>
      <c r="HCB12" s="106"/>
      <c r="HCC12" s="106"/>
      <c r="HCD12" s="106"/>
      <c r="HCE12" s="106"/>
      <c r="HCF12" s="106"/>
      <c r="HCG12" s="106"/>
      <c r="HCH12" s="106"/>
      <c r="HCI12" s="106"/>
      <c r="HCJ12" s="106"/>
      <c r="HCK12" s="106"/>
      <c r="HCL12" s="106"/>
      <c r="HCM12" s="106"/>
      <c r="HCN12" s="106"/>
      <c r="HCO12" s="106"/>
      <c r="HCP12" s="106"/>
      <c r="HCQ12" s="106"/>
      <c r="HCR12" s="106"/>
      <c r="HCS12" s="106"/>
      <c r="HCT12" s="106"/>
      <c r="HCU12" s="106"/>
      <c r="HCV12" s="106"/>
      <c r="HCW12" s="106"/>
      <c r="HCX12" s="106"/>
      <c r="HCY12" s="106"/>
      <c r="HCZ12" s="106"/>
      <c r="HDA12" s="106"/>
      <c r="HDB12" s="106"/>
      <c r="HDC12" s="106"/>
      <c r="HDD12" s="106"/>
      <c r="HDE12" s="106"/>
      <c r="HDF12" s="106"/>
      <c r="HDG12" s="106"/>
      <c r="HDH12" s="106"/>
      <c r="HDI12" s="106"/>
      <c r="HDJ12" s="106"/>
      <c r="HDK12" s="106"/>
      <c r="HDL12" s="106"/>
      <c r="HDM12" s="106"/>
      <c r="HDN12" s="106"/>
      <c r="HDO12" s="106"/>
      <c r="HDP12" s="106"/>
      <c r="HDQ12" s="106"/>
      <c r="HDR12" s="106"/>
      <c r="HDS12" s="106"/>
      <c r="HDT12" s="106"/>
      <c r="HDU12" s="106"/>
      <c r="HDV12" s="106"/>
      <c r="HDW12" s="106"/>
      <c r="HDX12" s="106"/>
      <c r="HDY12" s="106"/>
      <c r="HDZ12" s="106"/>
      <c r="HEA12" s="106"/>
      <c r="HEB12" s="106"/>
      <c r="HEC12" s="106"/>
      <c r="HED12" s="106"/>
      <c r="HEE12" s="106"/>
      <c r="HEF12" s="106"/>
      <c r="HEG12" s="106"/>
      <c r="HEH12" s="106"/>
      <c r="HEI12" s="106"/>
      <c r="HEJ12" s="106"/>
      <c r="HEK12" s="106"/>
      <c r="HEL12" s="106"/>
      <c r="HEM12" s="106"/>
      <c r="HEN12" s="106"/>
      <c r="HEO12" s="106"/>
      <c r="HEP12" s="106"/>
      <c r="HEQ12" s="106"/>
      <c r="HER12" s="106"/>
      <c r="HES12" s="106"/>
      <c r="HET12" s="106"/>
      <c r="HEU12" s="106"/>
      <c r="HEV12" s="106"/>
      <c r="HEW12" s="106"/>
      <c r="HEX12" s="106"/>
      <c r="HEY12" s="106"/>
      <c r="HEZ12" s="106"/>
      <c r="HFA12" s="106"/>
      <c r="HFB12" s="106"/>
      <c r="HFC12" s="106"/>
      <c r="HFD12" s="106"/>
      <c r="HFE12" s="106"/>
      <c r="HFF12" s="106"/>
      <c r="HFG12" s="106"/>
      <c r="HFH12" s="106"/>
      <c r="HFI12" s="106"/>
      <c r="HFJ12" s="106"/>
      <c r="HFK12" s="106"/>
      <c r="HFL12" s="106"/>
      <c r="HFM12" s="106"/>
      <c r="HFN12" s="106"/>
      <c r="HFO12" s="106"/>
      <c r="HFP12" s="106"/>
      <c r="HFQ12" s="106"/>
      <c r="HFR12" s="106"/>
      <c r="HFS12" s="106"/>
      <c r="HFT12" s="106"/>
      <c r="HFU12" s="106"/>
      <c r="HFV12" s="106"/>
      <c r="HFW12" s="106"/>
      <c r="HFX12" s="106"/>
      <c r="HFY12" s="106"/>
      <c r="HFZ12" s="106"/>
      <c r="HGA12" s="106"/>
      <c r="HGB12" s="106"/>
      <c r="HGC12" s="106"/>
      <c r="HGD12" s="106"/>
      <c r="HGE12" s="106"/>
      <c r="HGF12" s="106"/>
      <c r="HGG12" s="106"/>
      <c r="HGH12" s="106"/>
      <c r="HGI12" s="106"/>
      <c r="HGJ12" s="106"/>
      <c r="HGK12" s="106"/>
      <c r="HGL12" s="106"/>
      <c r="HGM12" s="106"/>
      <c r="HGN12" s="106"/>
      <c r="HGO12" s="106"/>
      <c r="HGP12" s="106"/>
      <c r="HGQ12" s="106"/>
      <c r="HGR12" s="106"/>
      <c r="HGS12" s="106"/>
      <c r="HGT12" s="106"/>
      <c r="HGU12" s="106"/>
      <c r="HGV12" s="106"/>
      <c r="HGW12" s="106"/>
      <c r="HGX12" s="106"/>
      <c r="HGY12" s="106"/>
      <c r="HGZ12" s="106"/>
      <c r="HHA12" s="106"/>
      <c r="HHB12" s="106"/>
      <c r="HHC12" s="106"/>
      <c r="HHD12" s="106"/>
      <c r="HHE12" s="106"/>
      <c r="HHF12" s="106"/>
      <c r="HHG12" s="106"/>
      <c r="HHH12" s="106"/>
      <c r="HHI12" s="106"/>
      <c r="HHJ12" s="106"/>
      <c r="HHK12" s="106"/>
      <c r="HHL12" s="106"/>
      <c r="HHM12" s="106"/>
      <c r="HHN12" s="106"/>
      <c r="HHO12" s="106"/>
      <c r="HHP12" s="106"/>
      <c r="HHQ12" s="106"/>
      <c r="HHR12" s="106"/>
      <c r="HHS12" s="106"/>
      <c r="HHT12" s="106"/>
      <c r="HHU12" s="106"/>
      <c r="HHV12" s="106"/>
      <c r="HHW12" s="106"/>
      <c r="HHX12" s="106"/>
      <c r="HHY12" s="106"/>
      <c r="HHZ12" s="106"/>
      <c r="HIA12" s="106"/>
      <c r="HIB12" s="106"/>
      <c r="HIC12" s="106"/>
      <c r="HID12" s="106"/>
      <c r="HIE12" s="106"/>
      <c r="HIF12" s="106"/>
      <c r="HIG12" s="106"/>
      <c r="HIH12" s="106"/>
      <c r="HII12" s="106"/>
      <c r="HIJ12" s="106"/>
      <c r="HIK12" s="106"/>
      <c r="HIL12" s="106"/>
      <c r="HIM12" s="106"/>
      <c r="HIN12" s="106"/>
      <c r="HIO12" s="106"/>
      <c r="HIP12" s="106"/>
      <c r="HIQ12" s="106"/>
      <c r="HIR12" s="106"/>
      <c r="HIS12" s="106"/>
      <c r="HIT12" s="106"/>
      <c r="HIU12" s="106"/>
      <c r="HIV12" s="106"/>
      <c r="HIW12" s="106"/>
      <c r="HIX12" s="106"/>
      <c r="HIY12" s="106"/>
      <c r="HIZ12" s="106"/>
      <c r="HJA12" s="106"/>
      <c r="HJB12" s="106"/>
      <c r="HJC12" s="106"/>
      <c r="HJD12" s="106"/>
      <c r="HJE12" s="106"/>
      <c r="HJF12" s="106"/>
      <c r="HJG12" s="106"/>
      <c r="HJH12" s="106"/>
      <c r="HJI12" s="106"/>
      <c r="HJJ12" s="106"/>
      <c r="HJK12" s="106"/>
      <c r="HJL12" s="106"/>
      <c r="HJM12" s="106"/>
      <c r="HJN12" s="106"/>
      <c r="HJO12" s="106"/>
      <c r="HJP12" s="106"/>
      <c r="HJQ12" s="106"/>
      <c r="HJR12" s="106"/>
      <c r="HJS12" s="106"/>
      <c r="HJT12" s="106"/>
      <c r="HJU12" s="106"/>
      <c r="HJV12" s="106"/>
      <c r="HJW12" s="106"/>
      <c r="HJX12" s="106"/>
      <c r="HJY12" s="106"/>
      <c r="HJZ12" s="106"/>
      <c r="HKA12" s="106"/>
      <c r="HKB12" s="106"/>
      <c r="HKC12" s="106"/>
      <c r="HKD12" s="106"/>
      <c r="HKE12" s="106"/>
      <c r="HKF12" s="106"/>
      <c r="HKG12" s="106"/>
      <c r="HKH12" s="106"/>
      <c r="HKI12" s="106"/>
      <c r="HKJ12" s="106"/>
      <c r="HKK12" s="106"/>
      <c r="HKL12" s="106"/>
      <c r="HKM12" s="106"/>
      <c r="HKN12" s="106"/>
      <c r="HKO12" s="106"/>
      <c r="HKP12" s="106"/>
      <c r="HKQ12" s="106"/>
      <c r="HKR12" s="106"/>
      <c r="HKS12" s="106"/>
      <c r="HKT12" s="106"/>
      <c r="HKU12" s="106"/>
      <c r="HKV12" s="106"/>
      <c r="HKW12" s="106"/>
      <c r="HKX12" s="106"/>
      <c r="HKY12" s="106"/>
      <c r="HKZ12" s="106"/>
      <c r="HLA12" s="106"/>
      <c r="HLB12" s="106"/>
      <c r="HLC12" s="106"/>
      <c r="HLD12" s="106"/>
      <c r="HLE12" s="106"/>
      <c r="HLF12" s="106"/>
      <c r="HLG12" s="106"/>
      <c r="HLH12" s="106"/>
      <c r="HLI12" s="106"/>
      <c r="HLJ12" s="106"/>
      <c r="HLK12" s="106"/>
      <c r="HLL12" s="106"/>
      <c r="HLM12" s="106"/>
      <c r="HLN12" s="106"/>
      <c r="HLO12" s="106"/>
      <c r="HLP12" s="106"/>
      <c r="HLQ12" s="106"/>
      <c r="HLR12" s="106"/>
      <c r="HLS12" s="106"/>
      <c r="HLT12" s="106"/>
      <c r="HLU12" s="106"/>
      <c r="HLV12" s="106"/>
      <c r="HLW12" s="106"/>
      <c r="HLX12" s="106"/>
      <c r="HLY12" s="106"/>
      <c r="HLZ12" s="106"/>
      <c r="HMA12" s="106"/>
      <c r="HMB12" s="106"/>
      <c r="HMC12" s="106"/>
      <c r="HMD12" s="106"/>
      <c r="HME12" s="106"/>
      <c r="HMF12" s="106"/>
      <c r="HMG12" s="106"/>
      <c r="HMH12" s="106"/>
      <c r="HMI12" s="106"/>
      <c r="HMJ12" s="106"/>
      <c r="HMK12" s="106"/>
      <c r="HML12" s="106"/>
      <c r="HMM12" s="106"/>
      <c r="HMN12" s="106"/>
      <c r="HMO12" s="106"/>
      <c r="HMP12" s="106"/>
      <c r="HMQ12" s="106"/>
      <c r="HMR12" s="106"/>
      <c r="HMS12" s="106"/>
      <c r="HMT12" s="106"/>
      <c r="HMU12" s="106"/>
      <c r="HMV12" s="106"/>
      <c r="HMW12" s="106"/>
      <c r="HMX12" s="106"/>
      <c r="HMY12" s="106"/>
      <c r="HMZ12" s="106"/>
      <c r="HNA12" s="106"/>
      <c r="HNB12" s="106"/>
      <c r="HNC12" s="106"/>
      <c r="HND12" s="106"/>
      <c r="HNE12" s="106"/>
      <c r="HNF12" s="106"/>
      <c r="HNG12" s="106"/>
      <c r="HNH12" s="106"/>
      <c r="HNI12" s="106"/>
      <c r="HNJ12" s="106"/>
      <c r="HNK12" s="106"/>
      <c r="HNL12" s="106"/>
      <c r="HNM12" s="106"/>
      <c r="HNN12" s="106"/>
      <c r="HNO12" s="106"/>
      <c r="HNP12" s="106"/>
      <c r="HNQ12" s="106"/>
      <c r="HNR12" s="106"/>
      <c r="HNS12" s="106"/>
      <c r="HNT12" s="106"/>
      <c r="HNU12" s="106"/>
      <c r="HNV12" s="106"/>
      <c r="HNW12" s="106"/>
      <c r="HNX12" s="106"/>
      <c r="HNY12" s="106"/>
      <c r="HNZ12" s="106"/>
      <c r="HOA12" s="106"/>
      <c r="HOB12" s="106"/>
      <c r="HOC12" s="106"/>
      <c r="HOD12" s="106"/>
      <c r="HOE12" s="106"/>
      <c r="HOF12" s="106"/>
      <c r="HOG12" s="106"/>
      <c r="HOH12" s="106"/>
      <c r="HOI12" s="106"/>
      <c r="HOJ12" s="106"/>
      <c r="HOK12" s="106"/>
      <c r="HOL12" s="106"/>
      <c r="HOM12" s="106"/>
      <c r="HON12" s="106"/>
      <c r="HOO12" s="106"/>
      <c r="HOP12" s="106"/>
      <c r="HOQ12" s="106"/>
      <c r="HOR12" s="106"/>
      <c r="HOS12" s="106"/>
      <c r="HOT12" s="106"/>
      <c r="HOU12" s="106"/>
      <c r="HOV12" s="106"/>
      <c r="HOW12" s="106"/>
      <c r="HOX12" s="106"/>
      <c r="HOY12" s="106"/>
      <c r="HOZ12" s="106"/>
      <c r="HPA12" s="106"/>
      <c r="HPB12" s="106"/>
      <c r="HPC12" s="106"/>
      <c r="HPD12" s="106"/>
      <c r="HPE12" s="106"/>
      <c r="HPF12" s="106"/>
      <c r="HPG12" s="106"/>
      <c r="HPH12" s="106"/>
      <c r="HPI12" s="106"/>
      <c r="HPJ12" s="106"/>
      <c r="HPK12" s="106"/>
      <c r="HPL12" s="106"/>
      <c r="HPM12" s="106"/>
      <c r="HPN12" s="106"/>
      <c r="HPO12" s="106"/>
      <c r="HPP12" s="106"/>
      <c r="HPQ12" s="106"/>
      <c r="HPR12" s="106"/>
      <c r="HPS12" s="106"/>
      <c r="HPT12" s="106"/>
      <c r="HPU12" s="106"/>
      <c r="HPV12" s="106"/>
      <c r="HPW12" s="106"/>
      <c r="HPX12" s="106"/>
      <c r="HPY12" s="106"/>
      <c r="HPZ12" s="106"/>
      <c r="HQA12" s="106"/>
      <c r="HQB12" s="106"/>
      <c r="HQC12" s="106"/>
      <c r="HQD12" s="106"/>
      <c r="HQE12" s="106"/>
      <c r="HQF12" s="106"/>
      <c r="HQG12" s="106"/>
      <c r="HQH12" s="106"/>
      <c r="HQI12" s="106"/>
      <c r="HQJ12" s="106"/>
      <c r="HQK12" s="106"/>
      <c r="HQL12" s="106"/>
      <c r="HQM12" s="106"/>
      <c r="HQN12" s="106"/>
      <c r="HQO12" s="106"/>
      <c r="HQP12" s="106"/>
      <c r="HQQ12" s="106"/>
      <c r="HQR12" s="106"/>
      <c r="HQS12" s="106"/>
      <c r="HQT12" s="106"/>
      <c r="HQU12" s="106"/>
      <c r="HQV12" s="106"/>
      <c r="HQW12" s="106"/>
      <c r="HQX12" s="106"/>
      <c r="HQY12" s="106"/>
      <c r="HQZ12" s="106"/>
      <c r="HRA12" s="106"/>
      <c r="HRB12" s="106"/>
      <c r="HRC12" s="106"/>
      <c r="HRD12" s="106"/>
      <c r="HRE12" s="106"/>
      <c r="HRF12" s="106"/>
      <c r="HRG12" s="106"/>
      <c r="HRH12" s="106"/>
      <c r="HRI12" s="106"/>
      <c r="HRJ12" s="106"/>
      <c r="HRK12" s="106"/>
      <c r="HRL12" s="106"/>
      <c r="HRM12" s="106"/>
      <c r="HRN12" s="106"/>
      <c r="HRO12" s="106"/>
      <c r="HRP12" s="106"/>
      <c r="HRQ12" s="106"/>
      <c r="HRR12" s="106"/>
      <c r="HRS12" s="106"/>
      <c r="HRT12" s="106"/>
      <c r="HRU12" s="106"/>
      <c r="HRV12" s="106"/>
      <c r="HRW12" s="106"/>
      <c r="HRX12" s="106"/>
      <c r="HRY12" s="106"/>
      <c r="HRZ12" s="106"/>
      <c r="HSA12" s="106"/>
      <c r="HSB12" s="106"/>
      <c r="HSC12" s="106"/>
      <c r="HSD12" s="106"/>
      <c r="HSE12" s="106"/>
      <c r="HSF12" s="106"/>
      <c r="HSG12" s="106"/>
      <c r="HSH12" s="106"/>
      <c r="HSI12" s="106"/>
      <c r="HSJ12" s="106"/>
      <c r="HSK12" s="106"/>
      <c r="HSL12" s="106"/>
      <c r="HSM12" s="106"/>
      <c r="HSN12" s="106"/>
      <c r="HSO12" s="106"/>
      <c r="HSP12" s="106"/>
      <c r="HSQ12" s="106"/>
      <c r="HSR12" s="106"/>
      <c r="HSS12" s="106"/>
      <c r="HST12" s="106"/>
      <c r="HSU12" s="106"/>
      <c r="HSV12" s="106"/>
      <c r="HSW12" s="106"/>
      <c r="HSX12" s="106"/>
      <c r="HSY12" s="106"/>
      <c r="HSZ12" s="106"/>
      <c r="HTA12" s="106"/>
      <c r="HTB12" s="106"/>
      <c r="HTC12" s="106"/>
      <c r="HTD12" s="106"/>
      <c r="HTE12" s="106"/>
      <c r="HTF12" s="106"/>
      <c r="HTG12" s="106"/>
      <c r="HTH12" s="106"/>
      <c r="HTI12" s="106"/>
      <c r="HTJ12" s="106"/>
      <c r="HTK12" s="106"/>
      <c r="HTL12" s="106"/>
      <c r="HTM12" s="106"/>
      <c r="HTN12" s="106"/>
      <c r="HTO12" s="106"/>
      <c r="HTP12" s="106"/>
      <c r="HTQ12" s="106"/>
      <c r="HTR12" s="106"/>
      <c r="HTS12" s="106"/>
      <c r="HTT12" s="106"/>
      <c r="HTU12" s="106"/>
      <c r="HTV12" s="106"/>
      <c r="HTW12" s="106"/>
      <c r="HTX12" s="106"/>
      <c r="HTY12" s="106"/>
      <c r="HTZ12" s="106"/>
      <c r="HUA12" s="106"/>
      <c r="HUB12" s="106"/>
      <c r="HUC12" s="106"/>
      <c r="HUD12" s="106"/>
      <c r="HUE12" s="106"/>
      <c r="HUF12" s="106"/>
      <c r="HUG12" s="106"/>
      <c r="HUH12" s="106"/>
      <c r="HUI12" s="106"/>
      <c r="HUJ12" s="106"/>
      <c r="HUK12" s="106"/>
      <c r="HUL12" s="106"/>
      <c r="HUM12" s="106"/>
      <c r="HUN12" s="106"/>
      <c r="HUO12" s="106"/>
      <c r="HUP12" s="106"/>
      <c r="HUQ12" s="106"/>
      <c r="HUR12" s="106"/>
      <c r="HUS12" s="106"/>
      <c r="HUT12" s="106"/>
      <c r="HUU12" s="106"/>
      <c r="HUV12" s="106"/>
      <c r="HUW12" s="106"/>
      <c r="HUX12" s="106"/>
      <c r="HUY12" s="106"/>
      <c r="HUZ12" s="106"/>
      <c r="HVA12" s="106"/>
      <c r="HVB12" s="106"/>
      <c r="HVC12" s="106"/>
      <c r="HVD12" s="106"/>
      <c r="HVE12" s="106"/>
      <c r="HVF12" s="106"/>
      <c r="HVG12" s="106"/>
      <c r="HVH12" s="106"/>
      <c r="HVI12" s="106"/>
      <c r="HVJ12" s="106"/>
      <c r="HVK12" s="106"/>
      <c r="HVL12" s="106"/>
      <c r="HVM12" s="106"/>
      <c r="HVN12" s="106"/>
      <c r="HVO12" s="106"/>
      <c r="HVP12" s="106"/>
      <c r="HVQ12" s="106"/>
      <c r="HVR12" s="106"/>
      <c r="HVS12" s="106"/>
      <c r="HVT12" s="106"/>
      <c r="HVU12" s="106"/>
      <c r="HVV12" s="106"/>
      <c r="HVW12" s="106"/>
      <c r="HVX12" s="106"/>
      <c r="HVY12" s="106"/>
      <c r="HVZ12" s="106"/>
      <c r="HWA12" s="106"/>
      <c r="HWB12" s="106"/>
      <c r="HWC12" s="106"/>
      <c r="HWD12" s="106"/>
      <c r="HWE12" s="106"/>
      <c r="HWF12" s="106"/>
      <c r="HWG12" s="106"/>
      <c r="HWH12" s="106"/>
      <c r="HWI12" s="106"/>
      <c r="HWJ12" s="106"/>
      <c r="HWK12" s="106"/>
      <c r="HWL12" s="106"/>
      <c r="HWM12" s="106"/>
      <c r="HWN12" s="106"/>
      <c r="HWO12" s="106"/>
      <c r="HWP12" s="106"/>
      <c r="HWQ12" s="106"/>
      <c r="HWR12" s="106"/>
      <c r="HWS12" s="106"/>
      <c r="HWT12" s="106"/>
      <c r="HWU12" s="106"/>
      <c r="HWV12" s="106"/>
      <c r="HWW12" s="106"/>
      <c r="HWX12" s="106"/>
      <c r="HWY12" s="106"/>
      <c r="HWZ12" s="106"/>
      <c r="HXA12" s="106"/>
      <c r="HXB12" s="106"/>
      <c r="HXC12" s="106"/>
      <c r="HXD12" s="106"/>
      <c r="HXE12" s="106"/>
      <c r="HXF12" s="106"/>
      <c r="HXG12" s="106"/>
      <c r="HXH12" s="106"/>
      <c r="HXI12" s="106"/>
      <c r="HXJ12" s="106"/>
      <c r="HXK12" s="106"/>
      <c r="HXL12" s="106"/>
      <c r="HXM12" s="106"/>
      <c r="HXN12" s="106"/>
      <c r="HXO12" s="106"/>
      <c r="HXP12" s="106"/>
      <c r="HXQ12" s="106"/>
      <c r="HXR12" s="106"/>
      <c r="HXS12" s="106"/>
      <c r="HXT12" s="106"/>
      <c r="HXU12" s="106"/>
      <c r="HXV12" s="106"/>
      <c r="HXW12" s="106"/>
      <c r="HXX12" s="106"/>
      <c r="HXY12" s="106"/>
      <c r="HXZ12" s="106"/>
      <c r="HYA12" s="106"/>
      <c r="HYB12" s="106"/>
      <c r="HYC12" s="106"/>
      <c r="HYD12" s="106"/>
      <c r="HYE12" s="106"/>
      <c r="HYF12" s="106"/>
      <c r="HYG12" s="106"/>
      <c r="HYH12" s="106"/>
      <c r="HYI12" s="106"/>
      <c r="HYJ12" s="106"/>
      <c r="HYK12" s="106"/>
      <c r="HYL12" s="106"/>
      <c r="HYM12" s="106"/>
      <c r="HYN12" s="106"/>
      <c r="HYO12" s="106"/>
      <c r="HYP12" s="106"/>
      <c r="HYQ12" s="106"/>
      <c r="HYR12" s="106"/>
      <c r="HYS12" s="106"/>
      <c r="HYT12" s="106"/>
      <c r="HYU12" s="106"/>
      <c r="HYV12" s="106"/>
      <c r="HYW12" s="106"/>
      <c r="HYX12" s="106"/>
      <c r="HYY12" s="106"/>
      <c r="HYZ12" s="106"/>
      <c r="HZA12" s="106"/>
      <c r="HZB12" s="106"/>
      <c r="HZC12" s="106"/>
      <c r="HZD12" s="106"/>
      <c r="HZE12" s="106"/>
      <c r="HZF12" s="106"/>
      <c r="HZG12" s="106"/>
      <c r="HZH12" s="106"/>
      <c r="HZI12" s="106"/>
      <c r="HZJ12" s="106"/>
      <c r="HZK12" s="106"/>
      <c r="HZL12" s="106"/>
      <c r="HZM12" s="106"/>
      <c r="HZN12" s="106"/>
      <c r="HZO12" s="106"/>
      <c r="HZP12" s="106"/>
      <c r="HZQ12" s="106"/>
      <c r="HZR12" s="106"/>
      <c r="HZS12" s="106"/>
      <c r="HZT12" s="106"/>
      <c r="HZU12" s="106"/>
      <c r="HZV12" s="106"/>
      <c r="HZW12" s="106"/>
      <c r="HZX12" s="106"/>
      <c r="HZY12" s="106"/>
      <c r="HZZ12" s="106"/>
      <c r="IAA12" s="106"/>
      <c r="IAB12" s="106"/>
      <c r="IAC12" s="106"/>
      <c r="IAD12" s="106"/>
      <c r="IAE12" s="106"/>
      <c r="IAF12" s="106"/>
      <c r="IAG12" s="106"/>
      <c r="IAH12" s="106"/>
      <c r="IAI12" s="106"/>
      <c r="IAJ12" s="106"/>
      <c r="IAK12" s="106"/>
      <c r="IAL12" s="106"/>
      <c r="IAM12" s="106"/>
      <c r="IAN12" s="106"/>
      <c r="IAO12" s="106"/>
      <c r="IAP12" s="106"/>
      <c r="IAQ12" s="106"/>
      <c r="IAR12" s="106"/>
      <c r="IAS12" s="106"/>
      <c r="IAT12" s="106"/>
      <c r="IAU12" s="106"/>
      <c r="IAV12" s="106"/>
      <c r="IAW12" s="106"/>
      <c r="IAX12" s="106"/>
      <c r="IAY12" s="106"/>
      <c r="IAZ12" s="106"/>
      <c r="IBA12" s="106"/>
      <c r="IBB12" s="106"/>
      <c r="IBC12" s="106"/>
      <c r="IBD12" s="106"/>
      <c r="IBE12" s="106"/>
      <c r="IBF12" s="106"/>
      <c r="IBG12" s="106"/>
      <c r="IBH12" s="106"/>
      <c r="IBI12" s="106"/>
      <c r="IBJ12" s="106"/>
      <c r="IBK12" s="106"/>
      <c r="IBL12" s="106"/>
      <c r="IBM12" s="106"/>
      <c r="IBN12" s="106"/>
      <c r="IBO12" s="106"/>
      <c r="IBP12" s="106"/>
      <c r="IBQ12" s="106"/>
      <c r="IBR12" s="106"/>
      <c r="IBS12" s="106"/>
      <c r="IBT12" s="106"/>
      <c r="IBU12" s="106"/>
      <c r="IBV12" s="106"/>
      <c r="IBW12" s="106"/>
      <c r="IBX12" s="106"/>
      <c r="IBY12" s="106"/>
      <c r="IBZ12" s="106"/>
      <c r="ICA12" s="106"/>
      <c r="ICB12" s="106"/>
      <c r="ICC12" s="106"/>
      <c r="ICD12" s="106"/>
      <c r="ICE12" s="106"/>
      <c r="ICF12" s="106"/>
      <c r="ICG12" s="106"/>
      <c r="ICH12" s="106"/>
      <c r="ICI12" s="106"/>
      <c r="ICJ12" s="106"/>
      <c r="ICK12" s="106"/>
      <c r="ICL12" s="106"/>
      <c r="ICM12" s="106"/>
      <c r="ICN12" s="106"/>
      <c r="ICO12" s="106"/>
      <c r="ICP12" s="106"/>
      <c r="ICQ12" s="106"/>
      <c r="ICR12" s="106"/>
      <c r="ICS12" s="106"/>
      <c r="ICT12" s="106"/>
      <c r="ICU12" s="106"/>
      <c r="ICV12" s="106"/>
      <c r="ICW12" s="106"/>
      <c r="ICX12" s="106"/>
      <c r="ICY12" s="106"/>
      <c r="ICZ12" s="106"/>
      <c r="IDA12" s="106"/>
      <c r="IDB12" s="106"/>
      <c r="IDC12" s="106"/>
      <c r="IDD12" s="106"/>
      <c r="IDE12" s="106"/>
      <c r="IDF12" s="106"/>
      <c r="IDG12" s="106"/>
      <c r="IDH12" s="106"/>
      <c r="IDI12" s="106"/>
      <c r="IDJ12" s="106"/>
      <c r="IDK12" s="106"/>
      <c r="IDL12" s="106"/>
      <c r="IDM12" s="106"/>
      <c r="IDN12" s="106"/>
      <c r="IDO12" s="106"/>
      <c r="IDP12" s="106"/>
      <c r="IDQ12" s="106"/>
      <c r="IDR12" s="106"/>
      <c r="IDS12" s="106"/>
      <c r="IDT12" s="106"/>
      <c r="IDU12" s="106"/>
      <c r="IDV12" s="106"/>
      <c r="IDW12" s="106"/>
      <c r="IDX12" s="106"/>
      <c r="IDY12" s="106"/>
      <c r="IDZ12" s="106"/>
      <c r="IEA12" s="106"/>
      <c r="IEB12" s="106"/>
      <c r="IEC12" s="106"/>
      <c r="IED12" s="106"/>
      <c r="IEE12" s="106"/>
      <c r="IEF12" s="106"/>
      <c r="IEG12" s="106"/>
      <c r="IEH12" s="106"/>
      <c r="IEI12" s="106"/>
      <c r="IEJ12" s="106"/>
      <c r="IEK12" s="106"/>
      <c r="IEL12" s="106"/>
      <c r="IEM12" s="106"/>
      <c r="IEN12" s="106"/>
      <c r="IEO12" s="106"/>
      <c r="IEP12" s="106"/>
      <c r="IEQ12" s="106"/>
      <c r="IER12" s="106"/>
      <c r="IES12" s="106"/>
      <c r="IET12" s="106"/>
      <c r="IEU12" s="106"/>
      <c r="IEV12" s="106"/>
      <c r="IEW12" s="106"/>
      <c r="IEX12" s="106"/>
      <c r="IEY12" s="106"/>
      <c r="IEZ12" s="106"/>
      <c r="IFA12" s="106"/>
      <c r="IFB12" s="106"/>
      <c r="IFC12" s="106"/>
      <c r="IFD12" s="106"/>
      <c r="IFE12" s="106"/>
      <c r="IFF12" s="106"/>
      <c r="IFG12" s="106"/>
      <c r="IFH12" s="106"/>
      <c r="IFI12" s="106"/>
      <c r="IFJ12" s="106"/>
      <c r="IFK12" s="106"/>
      <c r="IFL12" s="106"/>
      <c r="IFM12" s="106"/>
      <c r="IFN12" s="106"/>
      <c r="IFO12" s="106"/>
      <c r="IFP12" s="106"/>
      <c r="IFQ12" s="106"/>
      <c r="IFR12" s="106"/>
      <c r="IFS12" s="106"/>
      <c r="IFT12" s="106"/>
      <c r="IFU12" s="106"/>
      <c r="IFV12" s="106"/>
      <c r="IFW12" s="106"/>
      <c r="IFX12" s="106"/>
      <c r="IFY12" s="106"/>
      <c r="IFZ12" s="106"/>
      <c r="IGA12" s="106"/>
      <c r="IGB12" s="106"/>
      <c r="IGC12" s="106"/>
      <c r="IGD12" s="106"/>
      <c r="IGE12" s="106"/>
      <c r="IGF12" s="106"/>
      <c r="IGG12" s="106"/>
      <c r="IGH12" s="106"/>
      <c r="IGI12" s="106"/>
      <c r="IGJ12" s="106"/>
      <c r="IGK12" s="106"/>
      <c r="IGL12" s="106"/>
      <c r="IGM12" s="106"/>
      <c r="IGN12" s="106"/>
      <c r="IGO12" s="106"/>
      <c r="IGP12" s="106"/>
      <c r="IGQ12" s="106"/>
      <c r="IGR12" s="106"/>
      <c r="IGS12" s="106"/>
      <c r="IGT12" s="106"/>
      <c r="IGU12" s="106"/>
      <c r="IGV12" s="106"/>
      <c r="IGW12" s="106"/>
      <c r="IGX12" s="106"/>
      <c r="IGY12" s="106"/>
      <c r="IGZ12" s="106"/>
      <c r="IHA12" s="106"/>
      <c r="IHB12" s="106"/>
      <c r="IHC12" s="106"/>
      <c r="IHD12" s="106"/>
      <c r="IHE12" s="106"/>
      <c r="IHF12" s="106"/>
      <c r="IHG12" s="106"/>
      <c r="IHH12" s="106"/>
      <c r="IHI12" s="106"/>
      <c r="IHJ12" s="106"/>
      <c r="IHK12" s="106"/>
      <c r="IHL12" s="106"/>
      <c r="IHM12" s="106"/>
      <c r="IHN12" s="106"/>
      <c r="IHO12" s="106"/>
      <c r="IHP12" s="106"/>
      <c r="IHQ12" s="106"/>
      <c r="IHR12" s="106"/>
      <c r="IHS12" s="106"/>
      <c r="IHT12" s="106"/>
      <c r="IHU12" s="106"/>
      <c r="IHV12" s="106"/>
      <c r="IHW12" s="106"/>
      <c r="IHX12" s="106"/>
      <c r="IHY12" s="106"/>
      <c r="IHZ12" s="106"/>
      <c r="IIA12" s="106"/>
      <c r="IIB12" s="106"/>
      <c r="IIC12" s="106"/>
      <c r="IID12" s="106"/>
      <c r="IIE12" s="106"/>
      <c r="IIF12" s="106"/>
      <c r="IIG12" s="106"/>
      <c r="IIH12" s="106"/>
      <c r="III12" s="106"/>
      <c r="IIJ12" s="106"/>
      <c r="IIK12" s="106"/>
      <c r="IIL12" s="106"/>
      <c r="IIM12" s="106"/>
      <c r="IIN12" s="106"/>
      <c r="IIO12" s="106"/>
      <c r="IIP12" s="106"/>
      <c r="IIQ12" s="106"/>
      <c r="IIR12" s="106"/>
      <c r="IIS12" s="106"/>
      <c r="IIT12" s="106"/>
      <c r="IIU12" s="106"/>
      <c r="IIV12" s="106"/>
      <c r="IIW12" s="106"/>
      <c r="IIX12" s="106"/>
      <c r="IIY12" s="106"/>
      <c r="IIZ12" s="106"/>
      <c r="IJA12" s="106"/>
      <c r="IJB12" s="106"/>
      <c r="IJC12" s="106"/>
      <c r="IJD12" s="106"/>
      <c r="IJE12" s="106"/>
      <c r="IJF12" s="106"/>
      <c r="IJG12" s="106"/>
      <c r="IJH12" s="106"/>
      <c r="IJI12" s="106"/>
      <c r="IJJ12" s="106"/>
      <c r="IJK12" s="106"/>
      <c r="IJL12" s="106"/>
      <c r="IJM12" s="106"/>
      <c r="IJN12" s="106"/>
      <c r="IJO12" s="106"/>
      <c r="IJP12" s="106"/>
      <c r="IJQ12" s="106"/>
      <c r="IJR12" s="106"/>
      <c r="IJS12" s="106"/>
      <c r="IJT12" s="106"/>
      <c r="IJU12" s="106"/>
      <c r="IJV12" s="106"/>
      <c r="IJW12" s="106"/>
      <c r="IJX12" s="106"/>
      <c r="IJY12" s="106"/>
      <c r="IJZ12" s="106"/>
      <c r="IKA12" s="106"/>
      <c r="IKB12" s="106"/>
      <c r="IKC12" s="106"/>
      <c r="IKD12" s="106"/>
      <c r="IKE12" s="106"/>
      <c r="IKF12" s="106"/>
      <c r="IKG12" s="106"/>
      <c r="IKH12" s="106"/>
      <c r="IKI12" s="106"/>
      <c r="IKJ12" s="106"/>
      <c r="IKK12" s="106"/>
      <c r="IKL12" s="106"/>
      <c r="IKM12" s="106"/>
      <c r="IKN12" s="106"/>
      <c r="IKO12" s="106"/>
      <c r="IKP12" s="106"/>
      <c r="IKQ12" s="106"/>
      <c r="IKR12" s="106"/>
      <c r="IKS12" s="106"/>
      <c r="IKT12" s="106"/>
      <c r="IKU12" s="106"/>
      <c r="IKV12" s="106"/>
      <c r="IKW12" s="106"/>
      <c r="IKX12" s="106"/>
      <c r="IKY12" s="106"/>
      <c r="IKZ12" s="106"/>
      <c r="ILA12" s="106"/>
      <c r="ILB12" s="106"/>
      <c r="ILC12" s="106"/>
      <c r="ILD12" s="106"/>
      <c r="ILE12" s="106"/>
      <c r="ILF12" s="106"/>
      <c r="ILG12" s="106"/>
      <c r="ILH12" s="106"/>
      <c r="ILI12" s="106"/>
      <c r="ILJ12" s="106"/>
      <c r="ILK12" s="106"/>
      <c r="ILL12" s="106"/>
      <c r="ILM12" s="106"/>
      <c r="ILN12" s="106"/>
      <c r="ILO12" s="106"/>
      <c r="ILP12" s="106"/>
      <c r="ILQ12" s="106"/>
      <c r="ILR12" s="106"/>
      <c r="ILS12" s="106"/>
      <c r="ILT12" s="106"/>
      <c r="ILU12" s="106"/>
      <c r="ILV12" s="106"/>
      <c r="ILW12" s="106"/>
      <c r="ILX12" s="106"/>
      <c r="ILY12" s="106"/>
      <c r="ILZ12" s="106"/>
      <c r="IMA12" s="106"/>
      <c r="IMB12" s="106"/>
      <c r="IMC12" s="106"/>
      <c r="IMD12" s="106"/>
      <c r="IME12" s="106"/>
      <c r="IMF12" s="106"/>
      <c r="IMG12" s="106"/>
      <c r="IMH12" s="106"/>
      <c r="IMI12" s="106"/>
      <c r="IMJ12" s="106"/>
      <c r="IMK12" s="106"/>
      <c r="IML12" s="106"/>
      <c r="IMM12" s="106"/>
      <c r="IMN12" s="106"/>
      <c r="IMO12" s="106"/>
      <c r="IMP12" s="106"/>
      <c r="IMQ12" s="106"/>
      <c r="IMR12" s="106"/>
      <c r="IMS12" s="106"/>
      <c r="IMT12" s="106"/>
      <c r="IMU12" s="106"/>
      <c r="IMV12" s="106"/>
      <c r="IMW12" s="106"/>
      <c r="IMX12" s="106"/>
      <c r="IMY12" s="106"/>
      <c r="IMZ12" s="106"/>
      <c r="INA12" s="106"/>
      <c r="INB12" s="106"/>
      <c r="INC12" s="106"/>
      <c r="IND12" s="106"/>
      <c r="INE12" s="106"/>
      <c r="INF12" s="106"/>
      <c r="ING12" s="106"/>
      <c r="INH12" s="106"/>
      <c r="INI12" s="106"/>
      <c r="INJ12" s="106"/>
      <c r="INK12" s="106"/>
      <c r="INL12" s="106"/>
      <c r="INM12" s="106"/>
      <c r="INN12" s="106"/>
      <c r="INO12" s="106"/>
      <c r="INP12" s="106"/>
      <c r="INQ12" s="106"/>
      <c r="INR12" s="106"/>
      <c r="INS12" s="106"/>
      <c r="INT12" s="106"/>
      <c r="INU12" s="106"/>
      <c r="INV12" s="106"/>
      <c r="INW12" s="106"/>
      <c r="INX12" s="106"/>
      <c r="INY12" s="106"/>
      <c r="INZ12" s="106"/>
      <c r="IOA12" s="106"/>
      <c r="IOB12" s="106"/>
      <c r="IOC12" s="106"/>
      <c r="IOD12" s="106"/>
      <c r="IOE12" s="106"/>
      <c r="IOF12" s="106"/>
      <c r="IOG12" s="106"/>
      <c r="IOH12" s="106"/>
      <c r="IOI12" s="106"/>
      <c r="IOJ12" s="106"/>
      <c r="IOK12" s="106"/>
      <c r="IOL12" s="106"/>
      <c r="IOM12" s="106"/>
      <c r="ION12" s="106"/>
      <c r="IOO12" s="106"/>
      <c r="IOP12" s="106"/>
      <c r="IOQ12" s="106"/>
      <c r="IOR12" s="106"/>
      <c r="IOS12" s="106"/>
      <c r="IOT12" s="106"/>
      <c r="IOU12" s="106"/>
      <c r="IOV12" s="106"/>
      <c r="IOW12" s="106"/>
      <c r="IOX12" s="106"/>
      <c r="IOY12" s="106"/>
      <c r="IOZ12" s="106"/>
      <c r="IPA12" s="106"/>
      <c r="IPB12" s="106"/>
      <c r="IPC12" s="106"/>
      <c r="IPD12" s="106"/>
      <c r="IPE12" s="106"/>
      <c r="IPF12" s="106"/>
      <c r="IPG12" s="106"/>
      <c r="IPH12" s="106"/>
      <c r="IPI12" s="106"/>
      <c r="IPJ12" s="106"/>
      <c r="IPK12" s="106"/>
      <c r="IPL12" s="106"/>
      <c r="IPM12" s="106"/>
      <c r="IPN12" s="106"/>
      <c r="IPO12" s="106"/>
      <c r="IPP12" s="106"/>
      <c r="IPQ12" s="106"/>
      <c r="IPR12" s="106"/>
      <c r="IPS12" s="106"/>
      <c r="IPT12" s="106"/>
      <c r="IPU12" s="106"/>
      <c r="IPV12" s="106"/>
      <c r="IPW12" s="106"/>
      <c r="IPX12" s="106"/>
      <c r="IPY12" s="106"/>
      <c r="IPZ12" s="106"/>
      <c r="IQA12" s="106"/>
      <c r="IQB12" s="106"/>
      <c r="IQC12" s="106"/>
      <c r="IQD12" s="106"/>
      <c r="IQE12" s="106"/>
      <c r="IQF12" s="106"/>
      <c r="IQG12" s="106"/>
      <c r="IQH12" s="106"/>
      <c r="IQI12" s="106"/>
      <c r="IQJ12" s="106"/>
      <c r="IQK12" s="106"/>
      <c r="IQL12" s="106"/>
      <c r="IQM12" s="106"/>
      <c r="IQN12" s="106"/>
      <c r="IQO12" s="106"/>
      <c r="IQP12" s="106"/>
      <c r="IQQ12" s="106"/>
      <c r="IQR12" s="106"/>
      <c r="IQS12" s="106"/>
      <c r="IQT12" s="106"/>
      <c r="IQU12" s="106"/>
      <c r="IQV12" s="106"/>
      <c r="IQW12" s="106"/>
      <c r="IQX12" s="106"/>
      <c r="IQY12" s="106"/>
      <c r="IQZ12" s="106"/>
      <c r="IRA12" s="106"/>
      <c r="IRB12" s="106"/>
      <c r="IRC12" s="106"/>
      <c r="IRD12" s="106"/>
      <c r="IRE12" s="106"/>
      <c r="IRF12" s="106"/>
      <c r="IRG12" s="106"/>
      <c r="IRH12" s="106"/>
      <c r="IRI12" s="106"/>
      <c r="IRJ12" s="106"/>
      <c r="IRK12" s="106"/>
      <c r="IRL12" s="106"/>
      <c r="IRM12" s="106"/>
      <c r="IRN12" s="106"/>
      <c r="IRO12" s="106"/>
      <c r="IRP12" s="106"/>
      <c r="IRQ12" s="106"/>
      <c r="IRR12" s="106"/>
      <c r="IRS12" s="106"/>
      <c r="IRT12" s="106"/>
      <c r="IRU12" s="106"/>
      <c r="IRV12" s="106"/>
      <c r="IRW12" s="106"/>
      <c r="IRX12" s="106"/>
      <c r="IRY12" s="106"/>
      <c r="IRZ12" s="106"/>
      <c r="ISA12" s="106"/>
      <c r="ISB12" s="106"/>
      <c r="ISC12" s="106"/>
      <c r="ISD12" s="106"/>
      <c r="ISE12" s="106"/>
      <c r="ISF12" s="106"/>
      <c r="ISG12" s="106"/>
      <c r="ISH12" s="106"/>
      <c r="ISI12" s="106"/>
      <c r="ISJ12" s="106"/>
      <c r="ISK12" s="106"/>
      <c r="ISL12" s="106"/>
      <c r="ISM12" s="106"/>
      <c r="ISN12" s="106"/>
      <c r="ISO12" s="106"/>
      <c r="ISP12" s="106"/>
      <c r="ISQ12" s="106"/>
      <c r="ISR12" s="106"/>
      <c r="ISS12" s="106"/>
      <c r="IST12" s="106"/>
      <c r="ISU12" s="106"/>
      <c r="ISV12" s="106"/>
      <c r="ISW12" s="106"/>
      <c r="ISX12" s="106"/>
      <c r="ISY12" s="106"/>
      <c r="ISZ12" s="106"/>
      <c r="ITA12" s="106"/>
      <c r="ITB12" s="106"/>
      <c r="ITC12" s="106"/>
      <c r="ITD12" s="106"/>
      <c r="ITE12" s="106"/>
      <c r="ITF12" s="106"/>
      <c r="ITG12" s="106"/>
      <c r="ITH12" s="106"/>
      <c r="ITI12" s="106"/>
      <c r="ITJ12" s="106"/>
      <c r="ITK12" s="106"/>
      <c r="ITL12" s="106"/>
      <c r="ITM12" s="106"/>
      <c r="ITN12" s="106"/>
      <c r="ITO12" s="106"/>
      <c r="ITP12" s="106"/>
      <c r="ITQ12" s="106"/>
      <c r="ITR12" s="106"/>
      <c r="ITS12" s="106"/>
      <c r="ITT12" s="106"/>
      <c r="ITU12" s="106"/>
      <c r="ITV12" s="106"/>
      <c r="ITW12" s="106"/>
      <c r="ITX12" s="106"/>
      <c r="ITY12" s="106"/>
      <c r="ITZ12" s="106"/>
      <c r="IUA12" s="106"/>
      <c r="IUB12" s="106"/>
      <c r="IUC12" s="106"/>
      <c r="IUD12" s="106"/>
      <c r="IUE12" s="106"/>
      <c r="IUF12" s="106"/>
      <c r="IUG12" s="106"/>
      <c r="IUH12" s="106"/>
      <c r="IUI12" s="106"/>
      <c r="IUJ12" s="106"/>
      <c r="IUK12" s="106"/>
      <c r="IUL12" s="106"/>
      <c r="IUM12" s="106"/>
      <c r="IUN12" s="106"/>
      <c r="IUO12" s="106"/>
      <c r="IUP12" s="106"/>
      <c r="IUQ12" s="106"/>
      <c r="IUR12" s="106"/>
      <c r="IUS12" s="106"/>
      <c r="IUT12" s="106"/>
      <c r="IUU12" s="106"/>
      <c r="IUV12" s="106"/>
      <c r="IUW12" s="106"/>
      <c r="IUX12" s="106"/>
      <c r="IUY12" s="106"/>
      <c r="IUZ12" s="106"/>
      <c r="IVA12" s="106"/>
      <c r="IVB12" s="106"/>
      <c r="IVC12" s="106"/>
      <c r="IVD12" s="106"/>
      <c r="IVE12" s="106"/>
      <c r="IVF12" s="106"/>
      <c r="IVG12" s="106"/>
      <c r="IVH12" s="106"/>
      <c r="IVI12" s="106"/>
      <c r="IVJ12" s="106"/>
      <c r="IVK12" s="106"/>
      <c r="IVL12" s="106"/>
      <c r="IVM12" s="106"/>
      <c r="IVN12" s="106"/>
      <c r="IVO12" s="106"/>
      <c r="IVP12" s="106"/>
      <c r="IVQ12" s="106"/>
      <c r="IVR12" s="106"/>
      <c r="IVS12" s="106"/>
      <c r="IVT12" s="106"/>
      <c r="IVU12" s="106"/>
      <c r="IVV12" s="106"/>
      <c r="IVW12" s="106"/>
      <c r="IVX12" s="106"/>
      <c r="IVY12" s="106"/>
      <c r="IVZ12" s="106"/>
      <c r="IWA12" s="106"/>
      <c r="IWB12" s="106"/>
      <c r="IWC12" s="106"/>
      <c r="IWD12" s="106"/>
      <c r="IWE12" s="106"/>
      <c r="IWF12" s="106"/>
      <c r="IWG12" s="106"/>
      <c r="IWH12" s="106"/>
      <c r="IWI12" s="106"/>
      <c r="IWJ12" s="106"/>
      <c r="IWK12" s="106"/>
      <c r="IWL12" s="106"/>
      <c r="IWM12" s="106"/>
      <c r="IWN12" s="106"/>
      <c r="IWO12" s="106"/>
      <c r="IWP12" s="106"/>
      <c r="IWQ12" s="106"/>
      <c r="IWR12" s="106"/>
      <c r="IWS12" s="106"/>
      <c r="IWT12" s="106"/>
      <c r="IWU12" s="106"/>
      <c r="IWV12" s="106"/>
      <c r="IWW12" s="106"/>
      <c r="IWX12" s="106"/>
      <c r="IWY12" s="106"/>
      <c r="IWZ12" s="106"/>
      <c r="IXA12" s="106"/>
      <c r="IXB12" s="106"/>
      <c r="IXC12" s="106"/>
      <c r="IXD12" s="106"/>
      <c r="IXE12" s="106"/>
      <c r="IXF12" s="106"/>
      <c r="IXG12" s="106"/>
      <c r="IXH12" s="106"/>
      <c r="IXI12" s="106"/>
      <c r="IXJ12" s="106"/>
      <c r="IXK12" s="106"/>
      <c r="IXL12" s="106"/>
      <c r="IXM12" s="106"/>
      <c r="IXN12" s="106"/>
      <c r="IXO12" s="106"/>
      <c r="IXP12" s="106"/>
      <c r="IXQ12" s="106"/>
      <c r="IXR12" s="106"/>
      <c r="IXS12" s="106"/>
      <c r="IXT12" s="106"/>
      <c r="IXU12" s="106"/>
      <c r="IXV12" s="106"/>
      <c r="IXW12" s="106"/>
      <c r="IXX12" s="106"/>
      <c r="IXY12" s="106"/>
      <c r="IXZ12" s="106"/>
      <c r="IYA12" s="106"/>
      <c r="IYB12" s="106"/>
      <c r="IYC12" s="106"/>
      <c r="IYD12" s="106"/>
      <c r="IYE12" s="106"/>
      <c r="IYF12" s="106"/>
      <c r="IYG12" s="106"/>
      <c r="IYH12" s="106"/>
      <c r="IYI12" s="106"/>
      <c r="IYJ12" s="106"/>
      <c r="IYK12" s="106"/>
      <c r="IYL12" s="106"/>
      <c r="IYM12" s="106"/>
      <c r="IYN12" s="106"/>
      <c r="IYO12" s="106"/>
      <c r="IYP12" s="106"/>
      <c r="IYQ12" s="106"/>
      <c r="IYR12" s="106"/>
      <c r="IYS12" s="106"/>
      <c r="IYT12" s="106"/>
      <c r="IYU12" s="106"/>
      <c r="IYV12" s="106"/>
      <c r="IYW12" s="106"/>
      <c r="IYX12" s="106"/>
      <c r="IYY12" s="106"/>
      <c r="IYZ12" s="106"/>
      <c r="IZA12" s="106"/>
      <c r="IZB12" s="106"/>
      <c r="IZC12" s="106"/>
      <c r="IZD12" s="106"/>
      <c r="IZE12" s="106"/>
      <c r="IZF12" s="106"/>
      <c r="IZG12" s="106"/>
      <c r="IZH12" s="106"/>
      <c r="IZI12" s="106"/>
      <c r="IZJ12" s="106"/>
      <c r="IZK12" s="106"/>
      <c r="IZL12" s="106"/>
      <c r="IZM12" s="106"/>
      <c r="IZN12" s="106"/>
      <c r="IZO12" s="106"/>
      <c r="IZP12" s="106"/>
      <c r="IZQ12" s="106"/>
      <c r="IZR12" s="106"/>
      <c r="IZS12" s="106"/>
      <c r="IZT12" s="106"/>
      <c r="IZU12" s="106"/>
      <c r="IZV12" s="106"/>
      <c r="IZW12" s="106"/>
      <c r="IZX12" s="106"/>
      <c r="IZY12" s="106"/>
      <c r="IZZ12" s="106"/>
      <c r="JAA12" s="106"/>
      <c r="JAB12" s="106"/>
      <c r="JAC12" s="106"/>
      <c r="JAD12" s="106"/>
      <c r="JAE12" s="106"/>
      <c r="JAF12" s="106"/>
      <c r="JAG12" s="106"/>
      <c r="JAH12" s="106"/>
      <c r="JAI12" s="106"/>
      <c r="JAJ12" s="106"/>
      <c r="JAK12" s="106"/>
      <c r="JAL12" s="106"/>
      <c r="JAM12" s="106"/>
      <c r="JAN12" s="106"/>
      <c r="JAO12" s="106"/>
      <c r="JAP12" s="106"/>
      <c r="JAQ12" s="106"/>
      <c r="JAR12" s="106"/>
      <c r="JAS12" s="106"/>
      <c r="JAT12" s="106"/>
      <c r="JAU12" s="106"/>
      <c r="JAV12" s="106"/>
      <c r="JAW12" s="106"/>
      <c r="JAX12" s="106"/>
      <c r="JAY12" s="106"/>
      <c r="JAZ12" s="106"/>
      <c r="JBA12" s="106"/>
      <c r="JBB12" s="106"/>
      <c r="JBC12" s="106"/>
      <c r="JBD12" s="106"/>
      <c r="JBE12" s="106"/>
      <c r="JBF12" s="106"/>
      <c r="JBG12" s="106"/>
      <c r="JBH12" s="106"/>
      <c r="JBI12" s="106"/>
      <c r="JBJ12" s="106"/>
      <c r="JBK12" s="106"/>
      <c r="JBL12" s="106"/>
      <c r="JBM12" s="106"/>
      <c r="JBN12" s="106"/>
      <c r="JBO12" s="106"/>
      <c r="JBP12" s="106"/>
      <c r="JBQ12" s="106"/>
      <c r="JBR12" s="106"/>
      <c r="JBS12" s="106"/>
      <c r="JBT12" s="106"/>
      <c r="JBU12" s="106"/>
      <c r="JBV12" s="106"/>
      <c r="JBW12" s="106"/>
      <c r="JBX12" s="106"/>
      <c r="JBY12" s="106"/>
      <c r="JBZ12" s="106"/>
      <c r="JCA12" s="106"/>
      <c r="JCB12" s="106"/>
      <c r="JCC12" s="106"/>
      <c r="JCD12" s="106"/>
      <c r="JCE12" s="106"/>
      <c r="JCF12" s="106"/>
      <c r="JCG12" s="106"/>
      <c r="JCH12" s="106"/>
      <c r="JCI12" s="106"/>
      <c r="JCJ12" s="106"/>
      <c r="JCK12" s="106"/>
      <c r="JCL12" s="106"/>
      <c r="JCM12" s="106"/>
      <c r="JCN12" s="106"/>
      <c r="JCO12" s="106"/>
      <c r="JCP12" s="106"/>
      <c r="JCQ12" s="106"/>
      <c r="JCR12" s="106"/>
      <c r="JCS12" s="106"/>
      <c r="JCT12" s="106"/>
      <c r="JCU12" s="106"/>
      <c r="JCV12" s="106"/>
      <c r="JCW12" s="106"/>
      <c r="JCX12" s="106"/>
      <c r="JCY12" s="106"/>
      <c r="JCZ12" s="106"/>
      <c r="JDA12" s="106"/>
      <c r="JDB12" s="106"/>
      <c r="JDC12" s="106"/>
      <c r="JDD12" s="106"/>
      <c r="JDE12" s="106"/>
      <c r="JDF12" s="106"/>
      <c r="JDG12" s="106"/>
      <c r="JDH12" s="106"/>
      <c r="JDI12" s="106"/>
      <c r="JDJ12" s="106"/>
      <c r="JDK12" s="106"/>
      <c r="JDL12" s="106"/>
      <c r="JDM12" s="106"/>
      <c r="JDN12" s="106"/>
      <c r="JDO12" s="106"/>
      <c r="JDP12" s="106"/>
      <c r="JDQ12" s="106"/>
      <c r="JDR12" s="106"/>
      <c r="JDS12" s="106"/>
      <c r="JDT12" s="106"/>
      <c r="JDU12" s="106"/>
      <c r="JDV12" s="106"/>
      <c r="JDW12" s="106"/>
      <c r="JDX12" s="106"/>
      <c r="JDY12" s="106"/>
      <c r="JDZ12" s="106"/>
      <c r="JEA12" s="106"/>
      <c r="JEB12" s="106"/>
      <c r="JEC12" s="106"/>
      <c r="JED12" s="106"/>
      <c r="JEE12" s="106"/>
      <c r="JEF12" s="106"/>
      <c r="JEG12" s="106"/>
      <c r="JEH12" s="106"/>
      <c r="JEI12" s="106"/>
      <c r="JEJ12" s="106"/>
      <c r="JEK12" s="106"/>
      <c r="JEL12" s="106"/>
      <c r="JEM12" s="106"/>
      <c r="JEN12" s="106"/>
      <c r="JEO12" s="106"/>
      <c r="JEP12" s="106"/>
      <c r="JEQ12" s="106"/>
      <c r="JER12" s="106"/>
      <c r="JES12" s="106"/>
      <c r="JET12" s="106"/>
      <c r="JEU12" s="106"/>
      <c r="JEV12" s="106"/>
      <c r="JEW12" s="106"/>
      <c r="JEX12" s="106"/>
      <c r="JEY12" s="106"/>
      <c r="JEZ12" s="106"/>
      <c r="JFA12" s="106"/>
      <c r="JFB12" s="106"/>
      <c r="JFC12" s="106"/>
      <c r="JFD12" s="106"/>
      <c r="JFE12" s="106"/>
      <c r="JFF12" s="106"/>
      <c r="JFG12" s="106"/>
      <c r="JFH12" s="106"/>
      <c r="JFI12" s="106"/>
      <c r="JFJ12" s="106"/>
      <c r="JFK12" s="106"/>
      <c r="JFL12" s="106"/>
      <c r="JFM12" s="106"/>
      <c r="JFN12" s="106"/>
      <c r="JFO12" s="106"/>
      <c r="JFP12" s="106"/>
      <c r="JFQ12" s="106"/>
      <c r="JFR12" s="106"/>
      <c r="JFS12" s="106"/>
      <c r="JFT12" s="106"/>
      <c r="JFU12" s="106"/>
      <c r="JFV12" s="106"/>
      <c r="JFW12" s="106"/>
      <c r="JFX12" s="106"/>
      <c r="JFY12" s="106"/>
      <c r="JFZ12" s="106"/>
      <c r="JGA12" s="106"/>
      <c r="JGB12" s="106"/>
      <c r="JGC12" s="106"/>
      <c r="JGD12" s="106"/>
      <c r="JGE12" s="106"/>
      <c r="JGF12" s="106"/>
      <c r="JGG12" s="106"/>
      <c r="JGH12" s="106"/>
      <c r="JGI12" s="106"/>
      <c r="JGJ12" s="106"/>
      <c r="JGK12" s="106"/>
      <c r="JGL12" s="106"/>
      <c r="JGM12" s="106"/>
      <c r="JGN12" s="106"/>
      <c r="JGO12" s="106"/>
      <c r="JGP12" s="106"/>
      <c r="JGQ12" s="106"/>
      <c r="JGR12" s="106"/>
      <c r="JGS12" s="106"/>
      <c r="JGT12" s="106"/>
      <c r="JGU12" s="106"/>
      <c r="JGV12" s="106"/>
      <c r="JGW12" s="106"/>
      <c r="JGX12" s="106"/>
      <c r="JGY12" s="106"/>
      <c r="JGZ12" s="106"/>
      <c r="JHA12" s="106"/>
      <c r="JHB12" s="106"/>
      <c r="JHC12" s="106"/>
      <c r="JHD12" s="106"/>
      <c r="JHE12" s="106"/>
      <c r="JHF12" s="106"/>
      <c r="JHG12" s="106"/>
      <c r="JHH12" s="106"/>
      <c r="JHI12" s="106"/>
      <c r="JHJ12" s="106"/>
      <c r="JHK12" s="106"/>
      <c r="JHL12" s="106"/>
      <c r="JHM12" s="106"/>
      <c r="JHN12" s="106"/>
      <c r="JHO12" s="106"/>
      <c r="JHP12" s="106"/>
      <c r="JHQ12" s="106"/>
      <c r="JHR12" s="106"/>
      <c r="JHS12" s="106"/>
      <c r="JHT12" s="106"/>
      <c r="JHU12" s="106"/>
      <c r="JHV12" s="106"/>
      <c r="JHW12" s="106"/>
      <c r="JHX12" s="106"/>
      <c r="JHY12" s="106"/>
      <c r="JHZ12" s="106"/>
      <c r="JIA12" s="106"/>
      <c r="JIB12" s="106"/>
      <c r="JIC12" s="106"/>
      <c r="JID12" s="106"/>
      <c r="JIE12" s="106"/>
      <c r="JIF12" s="106"/>
      <c r="JIG12" s="106"/>
      <c r="JIH12" s="106"/>
      <c r="JII12" s="106"/>
      <c r="JIJ12" s="106"/>
      <c r="JIK12" s="106"/>
      <c r="JIL12" s="106"/>
      <c r="JIM12" s="106"/>
      <c r="JIN12" s="106"/>
      <c r="JIO12" s="106"/>
      <c r="JIP12" s="106"/>
      <c r="JIQ12" s="106"/>
      <c r="JIR12" s="106"/>
      <c r="JIS12" s="106"/>
      <c r="JIT12" s="106"/>
      <c r="JIU12" s="106"/>
      <c r="JIV12" s="106"/>
      <c r="JIW12" s="106"/>
      <c r="JIX12" s="106"/>
      <c r="JIY12" s="106"/>
      <c r="JIZ12" s="106"/>
      <c r="JJA12" s="106"/>
      <c r="JJB12" s="106"/>
      <c r="JJC12" s="106"/>
      <c r="JJD12" s="106"/>
      <c r="JJE12" s="106"/>
      <c r="JJF12" s="106"/>
      <c r="JJG12" s="106"/>
      <c r="JJH12" s="106"/>
      <c r="JJI12" s="106"/>
      <c r="JJJ12" s="106"/>
      <c r="JJK12" s="106"/>
      <c r="JJL12" s="106"/>
      <c r="JJM12" s="106"/>
      <c r="JJN12" s="106"/>
      <c r="JJO12" s="106"/>
      <c r="JJP12" s="106"/>
      <c r="JJQ12" s="106"/>
      <c r="JJR12" s="106"/>
      <c r="JJS12" s="106"/>
      <c r="JJT12" s="106"/>
      <c r="JJU12" s="106"/>
      <c r="JJV12" s="106"/>
      <c r="JJW12" s="106"/>
      <c r="JJX12" s="106"/>
      <c r="JJY12" s="106"/>
      <c r="JJZ12" s="106"/>
      <c r="JKA12" s="106"/>
      <c r="JKB12" s="106"/>
      <c r="JKC12" s="106"/>
      <c r="JKD12" s="106"/>
      <c r="JKE12" s="106"/>
      <c r="JKF12" s="106"/>
      <c r="JKG12" s="106"/>
      <c r="JKH12" s="106"/>
      <c r="JKI12" s="106"/>
      <c r="JKJ12" s="106"/>
      <c r="JKK12" s="106"/>
      <c r="JKL12" s="106"/>
      <c r="JKM12" s="106"/>
      <c r="JKN12" s="106"/>
      <c r="JKO12" s="106"/>
      <c r="JKP12" s="106"/>
      <c r="JKQ12" s="106"/>
      <c r="JKR12" s="106"/>
      <c r="JKS12" s="106"/>
      <c r="JKT12" s="106"/>
      <c r="JKU12" s="106"/>
      <c r="JKV12" s="106"/>
      <c r="JKW12" s="106"/>
      <c r="JKX12" s="106"/>
      <c r="JKY12" s="106"/>
      <c r="JKZ12" s="106"/>
      <c r="JLA12" s="106"/>
      <c r="JLB12" s="106"/>
      <c r="JLC12" s="106"/>
      <c r="JLD12" s="106"/>
      <c r="JLE12" s="106"/>
      <c r="JLF12" s="106"/>
      <c r="JLG12" s="106"/>
      <c r="JLH12" s="106"/>
      <c r="JLI12" s="106"/>
      <c r="JLJ12" s="106"/>
      <c r="JLK12" s="106"/>
      <c r="JLL12" s="106"/>
      <c r="JLM12" s="106"/>
      <c r="JLN12" s="106"/>
      <c r="JLO12" s="106"/>
      <c r="JLP12" s="106"/>
      <c r="JLQ12" s="106"/>
      <c r="JLR12" s="106"/>
      <c r="JLS12" s="106"/>
      <c r="JLT12" s="106"/>
      <c r="JLU12" s="106"/>
      <c r="JLV12" s="106"/>
      <c r="JLW12" s="106"/>
      <c r="JLX12" s="106"/>
      <c r="JLY12" s="106"/>
      <c r="JLZ12" s="106"/>
      <c r="JMA12" s="106"/>
      <c r="JMB12" s="106"/>
      <c r="JMC12" s="106"/>
      <c r="JMD12" s="106"/>
      <c r="JME12" s="106"/>
      <c r="JMF12" s="106"/>
      <c r="JMG12" s="106"/>
      <c r="JMH12" s="106"/>
      <c r="JMI12" s="106"/>
      <c r="JMJ12" s="106"/>
      <c r="JMK12" s="106"/>
      <c r="JML12" s="106"/>
      <c r="JMM12" s="106"/>
      <c r="JMN12" s="106"/>
      <c r="JMO12" s="106"/>
      <c r="JMP12" s="106"/>
      <c r="JMQ12" s="106"/>
      <c r="JMR12" s="106"/>
      <c r="JMS12" s="106"/>
      <c r="JMT12" s="106"/>
      <c r="JMU12" s="106"/>
      <c r="JMV12" s="106"/>
      <c r="JMW12" s="106"/>
      <c r="JMX12" s="106"/>
      <c r="JMY12" s="106"/>
      <c r="JMZ12" s="106"/>
      <c r="JNA12" s="106"/>
      <c r="JNB12" s="106"/>
      <c r="JNC12" s="106"/>
      <c r="JND12" s="106"/>
      <c r="JNE12" s="106"/>
      <c r="JNF12" s="106"/>
      <c r="JNG12" s="106"/>
      <c r="JNH12" s="106"/>
      <c r="JNI12" s="106"/>
      <c r="JNJ12" s="106"/>
      <c r="JNK12" s="106"/>
      <c r="JNL12" s="106"/>
      <c r="JNM12" s="106"/>
      <c r="JNN12" s="106"/>
      <c r="JNO12" s="106"/>
      <c r="JNP12" s="106"/>
      <c r="JNQ12" s="106"/>
      <c r="JNR12" s="106"/>
      <c r="JNS12" s="106"/>
      <c r="JNT12" s="106"/>
      <c r="JNU12" s="106"/>
      <c r="JNV12" s="106"/>
      <c r="JNW12" s="106"/>
      <c r="JNX12" s="106"/>
      <c r="JNY12" s="106"/>
      <c r="JNZ12" s="106"/>
      <c r="JOA12" s="106"/>
      <c r="JOB12" s="106"/>
      <c r="JOC12" s="106"/>
      <c r="JOD12" s="106"/>
      <c r="JOE12" s="106"/>
      <c r="JOF12" s="106"/>
      <c r="JOG12" s="106"/>
      <c r="JOH12" s="106"/>
      <c r="JOI12" s="106"/>
      <c r="JOJ12" s="106"/>
      <c r="JOK12" s="106"/>
      <c r="JOL12" s="106"/>
      <c r="JOM12" s="106"/>
      <c r="JON12" s="106"/>
      <c r="JOO12" s="106"/>
      <c r="JOP12" s="106"/>
      <c r="JOQ12" s="106"/>
      <c r="JOR12" s="106"/>
      <c r="JOS12" s="106"/>
      <c r="JOT12" s="106"/>
      <c r="JOU12" s="106"/>
      <c r="JOV12" s="106"/>
      <c r="JOW12" s="106"/>
      <c r="JOX12" s="106"/>
      <c r="JOY12" s="106"/>
      <c r="JOZ12" s="106"/>
      <c r="JPA12" s="106"/>
      <c r="JPB12" s="106"/>
      <c r="JPC12" s="106"/>
      <c r="JPD12" s="106"/>
      <c r="JPE12" s="106"/>
      <c r="JPF12" s="106"/>
      <c r="JPG12" s="106"/>
      <c r="JPH12" s="106"/>
      <c r="JPI12" s="106"/>
      <c r="JPJ12" s="106"/>
      <c r="JPK12" s="106"/>
      <c r="JPL12" s="106"/>
      <c r="JPM12" s="106"/>
      <c r="JPN12" s="106"/>
      <c r="JPO12" s="106"/>
      <c r="JPP12" s="106"/>
      <c r="JPQ12" s="106"/>
      <c r="JPR12" s="106"/>
      <c r="JPS12" s="106"/>
      <c r="JPT12" s="106"/>
      <c r="JPU12" s="106"/>
      <c r="JPV12" s="106"/>
      <c r="JPW12" s="106"/>
      <c r="JPX12" s="106"/>
      <c r="JPY12" s="106"/>
      <c r="JPZ12" s="106"/>
      <c r="JQA12" s="106"/>
      <c r="JQB12" s="106"/>
      <c r="JQC12" s="106"/>
      <c r="JQD12" s="106"/>
      <c r="JQE12" s="106"/>
      <c r="JQF12" s="106"/>
      <c r="JQG12" s="106"/>
      <c r="JQH12" s="106"/>
      <c r="JQI12" s="106"/>
      <c r="JQJ12" s="106"/>
      <c r="JQK12" s="106"/>
      <c r="JQL12" s="106"/>
      <c r="JQM12" s="106"/>
      <c r="JQN12" s="106"/>
      <c r="JQO12" s="106"/>
      <c r="JQP12" s="106"/>
      <c r="JQQ12" s="106"/>
      <c r="JQR12" s="106"/>
      <c r="JQS12" s="106"/>
      <c r="JQT12" s="106"/>
      <c r="JQU12" s="106"/>
      <c r="JQV12" s="106"/>
      <c r="JQW12" s="106"/>
      <c r="JQX12" s="106"/>
      <c r="JQY12" s="106"/>
      <c r="JQZ12" s="106"/>
      <c r="JRA12" s="106"/>
      <c r="JRB12" s="106"/>
      <c r="JRC12" s="106"/>
      <c r="JRD12" s="106"/>
      <c r="JRE12" s="106"/>
      <c r="JRF12" s="106"/>
      <c r="JRG12" s="106"/>
      <c r="JRH12" s="106"/>
      <c r="JRI12" s="106"/>
      <c r="JRJ12" s="106"/>
      <c r="JRK12" s="106"/>
      <c r="JRL12" s="106"/>
      <c r="JRM12" s="106"/>
      <c r="JRN12" s="106"/>
      <c r="JRO12" s="106"/>
      <c r="JRP12" s="106"/>
      <c r="JRQ12" s="106"/>
      <c r="JRR12" s="106"/>
      <c r="JRS12" s="106"/>
      <c r="JRT12" s="106"/>
      <c r="JRU12" s="106"/>
      <c r="JRV12" s="106"/>
      <c r="JRW12" s="106"/>
      <c r="JRX12" s="106"/>
      <c r="JRY12" s="106"/>
      <c r="JRZ12" s="106"/>
      <c r="JSA12" s="106"/>
      <c r="JSB12" s="106"/>
      <c r="JSC12" s="106"/>
      <c r="JSD12" s="106"/>
      <c r="JSE12" s="106"/>
      <c r="JSF12" s="106"/>
      <c r="JSG12" s="106"/>
      <c r="JSH12" s="106"/>
      <c r="JSI12" s="106"/>
      <c r="JSJ12" s="106"/>
      <c r="JSK12" s="106"/>
      <c r="JSL12" s="106"/>
      <c r="JSM12" s="106"/>
      <c r="JSN12" s="106"/>
      <c r="JSO12" s="106"/>
      <c r="JSP12" s="106"/>
      <c r="JSQ12" s="106"/>
      <c r="JSR12" s="106"/>
      <c r="JSS12" s="106"/>
      <c r="JST12" s="106"/>
      <c r="JSU12" s="106"/>
      <c r="JSV12" s="106"/>
      <c r="JSW12" s="106"/>
      <c r="JSX12" s="106"/>
      <c r="JSY12" s="106"/>
      <c r="JSZ12" s="106"/>
      <c r="JTA12" s="106"/>
      <c r="JTB12" s="106"/>
      <c r="JTC12" s="106"/>
      <c r="JTD12" s="106"/>
      <c r="JTE12" s="106"/>
      <c r="JTF12" s="106"/>
      <c r="JTG12" s="106"/>
      <c r="JTH12" s="106"/>
      <c r="JTI12" s="106"/>
      <c r="JTJ12" s="106"/>
      <c r="JTK12" s="106"/>
      <c r="JTL12" s="106"/>
      <c r="JTM12" s="106"/>
      <c r="JTN12" s="106"/>
      <c r="JTO12" s="106"/>
      <c r="JTP12" s="106"/>
      <c r="JTQ12" s="106"/>
      <c r="JTR12" s="106"/>
      <c r="JTS12" s="106"/>
      <c r="JTT12" s="106"/>
      <c r="JTU12" s="106"/>
      <c r="JTV12" s="106"/>
      <c r="JTW12" s="106"/>
      <c r="JTX12" s="106"/>
      <c r="JTY12" s="106"/>
      <c r="JTZ12" s="106"/>
      <c r="JUA12" s="106"/>
      <c r="JUB12" s="106"/>
      <c r="JUC12" s="106"/>
      <c r="JUD12" s="106"/>
      <c r="JUE12" s="106"/>
      <c r="JUF12" s="106"/>
      <c r="JUG12" s="106"/>
      <c r="JUH12" s="106"/>
      <c r="JUI12" s="106"/>
      <c r="JUJ12" s="106"/>
      <c r="JUK12" s="106"/>
      <c r="JUL12" s="106"/>
      <c r="JUM12" s="106"/>
      <c r="JUN12" s="106"/>
      <c r="JUO12" s="106"/>
      <c r="JUP12" s="106"/>
      <c r="JUQ12" s="106"/>
      <c r="JUR12" s="106"/>
      <c r="JUS12" s="106"/>
      <c r="JUT12" s="106"/>
      <c r="JUU12" s="106"/>
      <c r="JUV12" s="106"/>
      <c r="JUW12" s="106"/>
      <c r="JUX12" s="106"/>
      <c r="JUY12" s="106"/>
      <c r="JUZ12" s="106"/>
      <c r="JVA12" s="106"/>
      <c r="JVB12" s="106"/>
      <c r="JVC12" s="106"/>
      <c r="JVD12" s="106"/>
      <c r="JVE12" s="106"/>
      <c r="JVF12" s="106"/>
      <c r="JVG12" s="106"/>
      <c r="JVH12" s="106"/>
      <c r="JVI12" s="106"/>
      <c r="JVJ12" s="106"/>
      <c r="JVK12" s="106"/>
      <c r="JVL12" s="106"/>
      <c r="JVM12" s="106"/>
      <c r="JVN12" s="106"/>
      <c r="JVO12" s="106"/>
      <c r="JVP12" s="106"/>
      <c r="JVQ12" s="106"/>
      <c r="JVR12" s="106"/>
      <c r="JVS12" s="106"/>
      <c r="JVT12" s="106"/>
      <c r="JVU12" s="106"/>
      <c r="JVV12" s="106"/>
      <c r="JVW12" s="106"/>
      <c r="JVX12" s="106"/>
      <c r="JVY12" s="106"/>
      <c r="JVZ12" s="106"/>
      <c r="JWA12" s="106"/>
      <c r="JWB12" s="106"/>
      <c r="JWC12" s="106"/>
      <c r="JWD12" s="106"/>
      <c r="JWE12" s="106"/>
      <c r="JWF12" s="106"/>
      <c r="JWG12" s="106"/>
      <c r="JWH12" s="106"/>
      <c r="JWI12" s="106"/>
      <c r="JWJ12" s="106"/>
      <c r="JWK12" s="106"/>
      <c r="JWL12" s="106"/>
      <c r="JWM12" s="106"/>
      <c r="JWN12" s="106"/>
      <c r="JWO12" s="106"/>
      <c r="JWP12" s="106"/>
      <c r="JWQ12" s="106"/>
      <c r="JWR12" s="106"/>
      <c r="JWS12" s="106"/>
      <c r="JWT12" s="106"/>
      <c r="JWU12" s="106"/>
      <c r="JWV12" s="106"/>
      <c r="JWW12" s="106"/>
      <c r="JWX12" s="106"/>
      <c r="JWY12" s="106"/>
      <c r="JWZ12" s="106"/>
      <c r="JXA12" s="106"/>
      <c r="JXB12" s="106"/>
      <c r="JXC12" s="106"/>
      <c r="JXD12" s="106"/>
      <c r="JXE12" s="106"/>
      <c r="JXF12" s="106"/>
      <c r="JXG12" s="106"/>
      <c r="JXH12" s="106"/>
      <c r="JXI12" s="106"/>
      <c r="JXJ12" s="106"/>
      <c r="JXK12" s="106"/>
      <c r="JXL12" s="106"/>
      <c r="JXM12" s="106"/>
      <c r="JXN12" s="106"/>
      <c r="JXO12" s="106"/>
      <c r="JXP12" s="106"/>
      <c r="JXQ12" s="106"/>
      <c r="JXR12" s="106"/>
      <c r="JXS12" s="106"/>
      <c r="JXT12" s="106"/>
      <c r="JXU12" s="106"/>
      <c r="JXV12" s="106"/>
      <c r="JXW12" s="106"/>
      <c r="JXX12" s="106"/>
      <c r="JXY12" s="106"/>
      <c r="JXZ12" s="106"/>
      <c r="JYA12" s="106"/>
      <c r="JYB12" s="106"/>
      <c r="JYC12" s="106"/>
      <c r="JYD12" s="106"/>
      <c r="JYE12" s="106"/>
      <c r="JYF12" s="106"/>
      <c r="JYG12" s="106"/>
      <c r="JYH12" s="106"/>
      <c r="JYI12" s="106"/>
      <c r="JYJ12" s="106"/>
      <c r="JYK12" s="106"/>
      <c r="JYL12" s="106"/>
      <c r="JYM12" s="106"/>
      <c r="JYN12" s="106"/>
      <c r="JYO12" s="106"/>
      <c r="JYP12" s="106"/>
      <c r="JYQ12" s="106"/>
      <c r="JYR12" s="106"/>
      <c r="JYS12" s="106"/>
      <c r="JYT12" s="106"/>
      <c r="JYU12" s="106"/>
      <c r="JYV12" s="106"/>
      <c r="JYW12" s="106"/>
      <c r="JYX12" s="106"/>
      <c r="JYY12" s="106"/>
      <c r="JYZ12" s="106"/>
      <c r="JZA12" s="106"/>
      <c r="JZB12" s="106"/>
      <c r="JZC12" s="106"/>
      <c r="JZD12" s="106"/>
      <c r="JZE12" s="106"/>
      <c r="JZF12" s="106"/>
      <c r="JZG12" s="106"/>
      <c r="JZH12" s="106"/>
      <c r="JZI12" s="106"/>
      <c r="JZJ12" s="106"/>
      <c r="JZK12" s="106"/>
      <c r="JZL12" s="106"/>
      <c r="JZM12" s="106"/>
      <c r="JZN12" s="106"/>
      <c r="JZO12" s="106"/>
      <c r="JZP12" s="106"/>
      <c r="JZQ12" s="106"/>
      <c r="JZR12" s="106"/>
      <c r="JZS12" s="106"/>
      <c r="JZT12" s="106"/>
      <c r="JZU12" s="106"/>
      <c r="JZV12" s="106"/>
      <c r="JZW12" s="106"/>
      <c r="JZX12" s="106"/>
      <c r="JZY12" s="106"/>
      <c r="JZZ12" s="106"/>
      <c r="KAA12" s="106"/>
      <c r="KAB12" s="106"/>
      <c r="KAC12" s="106"/>
      <c r="KAD12" s="106"/>
      <c r="KAE12" s="106"/>
      <c r="KAF12" s="106"/>
      <c r="KAG12" s="106"/>
      <c r="KAH12" s="106"/>
      <c r="KAI12" s="106"/>
      <c r="KAJ12" s="106"/>
      <c r="KAK12" s="106"/>
      <c r="KAL12" s="106"/>
      <c r="KAM12" s="106"/>
      <c r="KAN12" s="106"/>
      <c r="KAO12" s="106"/>
      <c r="KAP12" s="106"/>
      <c r="KAQ12" s="106"/>
      <c r="KAR12" s="106"/>
      <c r="KAS12" s="106"/>
      <c r="KAT12" s="106"/>
      <c r="KAU12" s="106"/>
      <c r="KAV12" s="106"/>
      <c r="KAW12" s="106"/>
      <c r="KAX12" s="106"/>
      <c r="KAY12" s="106"/>
      <c r="KAZ12" s="106"/>
      <c r="KBA12" s="106"/>
      <c r="KBB12" s="106"/>
      <c r="KBC12" s="106"/>
      <c r="KBD12" s="106"/>
      <c r="KBE12" s="106"/>
      <c r="KBF12" s="106"/>
      <c r="KBG12" s="106"/>
      <c r="KBH12" s="106"/>
      <c r="KBI12" s="106"/>
      <c r="KBJ12" s="106"/>
      <c r="KBK12" s="106"/>
      <c r="KBL12" s="106"/>
      <c r="KBM12" s="106"/>
      <c r="KBN12" s="106"/>
      <c r="KBO12" s="106"/>
      <c r="KBP12" s="106"/>
      <c r="KBQ12" s="106"/>
      <c r="KBR12" s="106"/>
      <c r="KBS12" s="106"/>
      <c r="KBT12" s="106"/>
      <c r="KBU12" s="106"/>
      <c r="KBV12" s="106"/>
      <c r="KBW12" s="106"/>
      <c r="KBX12" s="106"/>
      <c r="KBY12" s="106"/>
      <c r="KBZ12" s="106"/>
      <c r="KCA12" s="106"/>
      <c r="KCB12" s="106"/>
      <c r="KCC12" s="106"/>
      <c r="KCD12" s="106"/>
      <c r="KCE12" s="106"/>
      <c r="KCF12" s="106"/>
      <c r="KCG12" s="106"/>
      <c r="KCH12" s="106"/>
      <c r="KCI12" s="106"/>
      <c r="KCJ12" s="106"/>
      <c r="KCK12" s="106"/>
      <c r="KCL12" s="106"/>
      <c r="KCM12" s="106"/>
      <c r="KCN12" s="106"/>
      <c r="KCO12" s="106"/>
      <c r="KCP12" s="106"/>
      <c r="KCQ12" s="106"/>
      <c r="KCR12" s="106"/>
      <c r="KCS12" s="106"/>
      <c r="KCT12" s="106"/>
      <c r="KCU12" s="106"/>
      <c r="KCV12" s="106"/>
      <c r="KCW12" s="106"/>
      <c r="KCX12" s="106"/>
      <c r="KCY12" s="106"/>
      <c r="KCZ12" s="106"/>
      <c r="KDA12" s="106"/>
      <c r="KDB12" s="106"/>
      <c r="KDC12" s="106"/>
      <c r="KDD12" s="106"/>
      <c r="KDE12" s="106"/>
      <c r="KDF12" s="106"/>
      <c r="KDG12" s="106"/>
      <c r="KDH12" s="106"/>
      <c r="KDI12" s="106"/>
      <c r="KDJ12" s="106"/>
      <c r="KDK12" s="106"/>
      <c r="KDL12" s="106"/>
      <c r="KDM12" s="106"/>
      <c r="KDN12" s="106"/>
      <c r="KDO12" s="106"/>
      <c r="KDP12" s="106"/>
      <c r="KDQ12" s="106"/>
      <c r="KDR12" s="106"/>
      <c r="KDS12" s="106"/>
      <c r="KDT12" s="106"/>
      <c r="KDU12" s="106"/>
      <c r="KDV12" s="106"/>
      <c r="KDW12" s="106"/>
      <c r="KDX12" s="106"/>
      <c r="KDY12" s="106"/>
      <c r="KDZ12" s="106"/>
      <c r="KEA12" s="106"/>
      <c r="KEB12" s="106"/>
      <c r="KEC12" s="106"/>
      <c r="KED12" s="106"/>
      <c r="KEE12" s="106"/>
      <c r="KEF12" s="106"/>
      <c r="KEG12" s="106"/>
      <c r="KEH12" s="106"/>
      <c r="KEI12" s="106"/>
      <c r="KEJ12" s="106"/>
      <c r="KEK12" s="106"/>
      <c r="KEL12" s="106"/>
      <c r="KEM12" s="106"/>
      <c r="KEN12" s="106"/>
      <c r="KEO12" s="106"/>
      <c r="KEP12" s="106"/>
      <c r="KEQ12" s="106"/>
      <c r="KER12" s="106"/>
      <c r="KES12" s="106"/>
      <c r="KET12" s="106"/>
      <c r="KEU12" s="106"/>
      <c r="KEV12" s="106"/>
      <c r="KEW12" s="106"/>
      <c r="KEX12" s="106"/>
      <c r="KEY12" s="106"/>
      <c r="KEZ12" s="106"/>
      <c r="KFA12" s="106"/>
      <c r="KFB12" s="106"/>
      <c r="KFC12" s="106"/>
      <c r="KFD12" s="106"/>
      <c r="KFE12" s="106"/>
      <c r="KFF12" s="106"/>
      <c r="KFG12" s="106"/>
      <c r="KFH12" s="106"/>
      <c r="KFI12" s="106"/>
      <c r="KFJ12" s="106"/>
      <c r="KFK12" s="106"/>
      <c r="KFL12" s="106"/>
      <c r="KFM12" s="106"/>
      <c r="KFN12" s="106"/>
      <c r="KFO12" s="106"/>
      <c r="KFP12" s="106"/>
      <c r="KFQ12" s="106"/>
      <c r="KFR12" s="106"/>
      <c r="KFS12" s="106"/>
      <c r="KFT12" s="106"/>
      <c r="KFU12" s="106"/>
      <c r="KFV12" s="106"/>
      <c r="KFW12" s="106"/>
      <c r="KFX12" s="106"/>
      <c r="KFY12" s="106"/>
      <c r="KFZ12" s="106"/>
      <c r="KGA12" s="106"/>
      <c r="KGB12" s="106"/>
      <c r="KGC12" s="106"/>
      <c r="KGD12" s="106"/>
      <c r="KGE12" s="106"/>
      <c r="KGF12" s="106"/>
      <c r="KGG12" s="106"/>
      <c r="KGH12" s="106"/>
      <c r="KGI12" s="106"/>
      <c r="KGJ12" s="106"/>
      <c r="KGK12" s="106"/>
      <c r="KGL12" s="106"/>
      <c r="KGM12" s="106"/>
      <c r="KGN12" s="106"/>
      <c r="KGO12" s="106"/>
      <c r="KGP12" s="106"/>
      <c r="KGQ12" s="106"/>
      <c r="KGR12" s="106"/>
      <c r="KGS12" s="106"/>
      <c r="KGT12" s="106"/>
      <c r="KGU12" s="106"/>
      <c r="KGV12" s="106"/>
      <c r="KGW12" s="106"/>
      <c r="KGX12" s="106"/>
      <c r="KGY12" s="106"/>
      <c r="KGZ12" s="106"/>
      <c r="KHA12" s="106"/>
      <c r="KHB12" s="106"/>
      <c r="KHC12" s="106"/>
      <c r="KHD12" s="106"/>
      <c r="KHE12" s="106"/>
      <c r="KHF12" s="106"/>
      <c r="KHG12" s="106"/>
      <c r="KHH12" s="106"/>
      <c r="KHI12" s="106"/>
      <c r="KHJ12" s="106"/>
      <c r="KHK12" s="106"/>
      <c r="KHL12" s="106"/>
      <c r="KHM12" s="106"/>
      <c r="KHN12" s="106"/>
      <c r="KHO12" s="106"/>
      <c r="KHP12" s="106"/>
      <c r="KHQ12" s="106"/>
      <c r="KHR12" s="106"/>
      <c r="KHS12" s="106"/>
      <c r="KHT12" s="106"/>
      <c r="KHU12" s="106"/>
      <c r="KHV12" s="106"/>
      <c r="KHW12" s="106"/>
      <c r="KHX12" s="106"/>
      <c r="KHY12" s="106"/>
      <c r="KHZ12" s="106"/>
      <c r="KIA12" s="106"/>
      <c r="KIB12" s="106"/>
      <c r="KIC12" s="106"/>
      <c r="KID12" s="106"/>
      <c r="KIE12" s="106"/>
      <c r="KIF12" s="106"/>
      <c r="KIG12" s="106"/>
      <c r="KIH12" s="106"/>
      <c r="KII12" s="106"/>
      <c r="KIJ12" s="106"/>
      <c r="KIK12" s="106"/>
      <c r="KIL12" s="106"/>
      <c r="KIM12" s="106"/>
      <c r="KIN12" s="106"/>
      <c r="KIO12" s="106"/>
      <c r="KIP12" s="106"/>
      <c r="KIQ12" s="106"/>
      <c r="KIR12" s="106"/>
      <c r="KIS12" s="106"/>
      <c r="KIT12" s="106"/>
      <c r="KIU12" s="106"/>
      <c r="KIV12" s="106"/>
      <c r="KIW12" s="106"/>
      <c r="KIX12" s="106"/>
      <c r="KIY12" s="106"/>
      <c r="KIZ12" s="106"/>
      <c r="KJA12" s="106"/>
      <c r="KJB12" s="106"/>
      <c r="KJC12" s="106"/>
      <c r="KJD12" s="106"/>
      <c r="KJE12" s="106"/>
      <c r="KJF12" s="106"/>
      <c r="KJG12" s="106"/>
      <c r="KJH12" s="106"/>
      <c r="KJI12" s="106"/>
      <c r="KJJ12" s="106"/>
      <c r="KJK12" s="106"/>
      <c r="KJL12" s="106"/>
      <c r="KJM12" s="106"/>
      <c r="KJN12" s="106"/>
      <c r="KJO12" s="106"/>
      <c r="KJP12" s="106"/>
      <c r="KJQ12" s="106"/>
      <c r="KJR12" s="106"/>
      <c r="KJS12" s="106"/>
      <c r="KJT12" s="106"/>
      <c r="KJU12" s="106"/>
      <c r="KJV12" s="106"/>
      <c r="KJW12" s="106"/>
      <c r="KJX12" s="106"/>
      <c r="KJY12" s="106"/>
      <c r="KJZ12" s="106"/>
      <c r="KKA12" s="106"/>
      <c r="KKB12" s="106"/>
      <c r="KKC12" s="106"/>
      <c r="KKD12" s="106"/>
      <c r="KKE12" s="106"/>
      <c r="KKF12" s="106"/>
      <c r="KKG12" s="106"/>
      <c r="KKH12" s="106"/>
      <c r="KKI12" s="106"/>
      <c r="KKJ12" s="106"/>
      <c r="KKK12" s="106"/>
      <c r="KKL12" s="106"/>
      <c r="KKM12" s="106"/>
      <c r="KKN12" s="106"/>
      <c r="KKO12" s="106"/>
      <c r="KKP12" s="106"/>
      <c r="KKQ12" s="106"/>
      <c r="KKR12" s="106"/>
      <c r="KKS12" s="106"/>
      <c r="KKT12" s="106"/>
      <c r="KKU12" s="106"/>
      <c r="KKV12" s="106"/>
      <c r="KKW12" s="106"/>
      <c r="KKX12" s="106"/>
      <c r="KKY12" s="106"/>
      <c r="KKZ12" s="106"/>
      <c r="KLA12" s="106"/>
      <c r="KLB12" s="106"/>
      <c r="KLC12" s="106"/>
      <c r="KLD12" s="106"/>
      <c r="KLE12" s="106"/>
      <c r="KLF12" s="106"/>
      <c r="KLG12" s="106"/>
      <c r="KLH12" s="106"/>
      <c r="KLI12" s="106"/>
      <c r="KLJ12" s="106"/>
      <c r="KLK12" s="106"/>
      <c r="KLL12" s="106"/>
      <c r="KLM12" s="106"/>
      <c r="KLN12" s="106"/>
      <c r="KLO12" s="106"/>
      <c r="KLP12" s="106"/>
      <c r="KLQ12" s="106"/>
      <c r="KLR12" s="106"/>
      <c r="KLS12" s="106"/>
      <c r="KLT12" s="106"/>
      <c r="KLU12" s="106"/>
      <c r="KLV12" s="106"/>
      <c r="KLW12" s="106"/>
      <c r="KLX12" s="106"/>
      <c r="KLY12" s="106"/>
      <c r="KLZ12" s="106"/>
      <c r="KMA12" s="106"/>
      <c r="KMB12" s="106"/>
      <c r="KMC12" s="106"/>
      <c r="KMD12" s="106"/>
      <c r="KME12" s="106"/>
      <c r="KMF12" s="106"/>
      <c r="KMG12" s="106"/>
      <c r="KMH12" s="106"/>
      <c r="KMI12" s="106"/>
      <c r="KMJ12" s="106"/>
      <c r="KMK12" s="106"/>
      <c r="KML12" s="106"/>
      <c r="KMM12" s="106"/>
      <c r="KMN12" s="106"/>
      <c r="KMO12" s="106"/>
      <c r="KMP12" s="106"/>
      <c r="KMQ12" s="106"/>
      <c r="KMR12" s="106"/>
      <c r="KMS12" s="106"/>
      <c r="KMT12" s="106"/>
      <c r="KMU12" s="106"/>
      <c r="KMV12" s="106"/>
      <c r="KMW12" s="106"/>
      <c r="KMX12" s="106"/>
      <c r="KMY12" s="106"/>
      <c r="KMZ12" s="106"/>
      <c r="KNA12" s="106"/>
      <c r="KNB12" s="106"/>
      <c r="KNC12" s="106"/>
      <c r="KND12" s="106"/>
      <c r="KNE12" s="106"/>
      <c r="KNF12" s="106"/>
      <c r="KNG12" s="106"/>
      <c r="KNH12" s="106"/>
      <c r="KNI12" s="106"/>
      <c r="KNJ12" s="106"/>
      <c r="KNK12" s="106"/>
      <c r="KNL12" s="106"/>
      <c r="KNM12" s="106"/>
      <c r="KNN12" s="106"/>
      <c r="KNO12" s="106"/>
      <c r="KNP12" s="106"/>
      <c r="KNQ12" s="106"/>
      <c r="KNR12" s="106"/>
      <c r="KNS12" s="106"/>
      <c r="KNT12" s="106"/>
      <c r="KNU12" s="106"/>
      <c r="KNV12" s="106"/>
      <c r="KNW12" s="106"/>
      <c r="KNX12" s="106"/>
      <c r="KNY12" s="106"/>
      <c r="KNZ12" s="106"/>
      <c r="KOA12" s="106"/>
      <c r="KOB12" s="106"/>
      <c r="KOC12" s="106"/>
      <c r="KOD12" s="106"/>
      <c r="KOE12" s="106"/>
      <c r="KOF12" s="106"/>
      <c r="KOG12" s="106"/>
      <c r="KOH12" s="106"/>
      <c r="KOI12" s="106"/>
      <c r="KOJ12" s="106"/>
      <c r="KOK12" s="106"/>
      <c r="KOL12" s="106"/>
      <c r="KOM12" s="106"/>
      <c r="KON12" s="106"/>
      <c r="KOO12" s="106"/>
      <c r="KOP12" s="106"/>
      <c r="KOQ12" s="106"/>
      <c r="KOR12" s="106"/>
      <c r="KOS12" s="106"/>
      <c r="KOT12" s="106"/>
      <c r="KOU12" s="106"/>
      <c r="KOV12" s="106"/>
      <c r="KOW12" s="106"/>
      <c r="KOX12" s="106"/>
      <c r="KOY12" s="106"/>
      <c r="KOZ12" s="106"/>
      <c r="KPA12" s="106"/>
      <c r="KPB12" s="106"/>
      <c r="KPC12" s="106"/>
      <c r="KPD12" s="106"/>
      <c r="KPE12" s="106"/>
      <c r="KPF12" s="106"/>
      <c r="KPG12" s="106"/>
      <c r="KPH12" s="106"/>
      <c r="KPI12" s="106"/>
      <c r="KPJ12" s="106"/>
      <c r="KPK12" s="106"/>
      <c r="KPL12" s="106"/>
      <c r="KPM12" s="106"/>
      <c r="KPN12" s="106"/>
      <c r="KPO12" s="106"/>
      <c r="KPP12" s="106"/>
      <c r="KPQ12" s="106"/>
      <c r="KPR12" s="106"/>
      <c r="KPS12" s="106"/>
      <c r="KPT12" s="106"/>
      <c r="KPU12" s="106"/>
      <c r="KPV12" s="106"/>
      <c r="KPW12" s="106"/>
      <c r="KPX12" s="106"/>
      <c r="KPY12" s="106"/>
      <c r="KPZ12" s="106"/>
      <c r="KQA12" s="106"/>
      <c r="KQB12" s="106"/>
      <c r="KQC12" s="106"/>
      <c r="KQD12" s="106"/>
      <c r="KQE12" s="106"/>
      <c r="KQF12" s="106"/>
      <c r="KQG12" s="106"/>
      <c r="KQH12" s="106"/>
      <c r="KQI12" s="106"/>
      <c r="KQJ12" s="106"/>
      <c r="KQK12" s="106"/>
      <c r="KQL12" s="106"/>
      <c r="KQM12" s="106"/>
      <c r="KQN12" s="106"/>
      <c r="KQO12" s="106"/>
      <c r="KQP12" s="106"/>
      <c r="KQQ12" s="106"/>
      <c r="KQR12" s="106"/>
      <c r="KQS12" s="106"/>
      <c r="KQT12" s="106"/>
      <c r="KQU12" s="106"/>
      <c r="KQV12" s="106"/>
      <c r="KQW12" s="106"/>
      <c r="KQX12" s="106"/>
      <c r="KQY12" s="106"/>
      <c r="KQZ12" s="106"/>
      <c r="KRA12" s="106"/>
      <c r="KRB12" s="106"/>
      <c r="KRC12" s="106"/>
      <c r="KRD12" s="106"/>
      <c r="KRE12" s="106"/>
      <c r="KRF12" s="106"/>
      <c r="KRG12" s="106"/>
      <c r="KRH12" s="106"/>
      <c r="KRI12" s="106"/>
      <c r="KRJ12" s="106"/>
      <c r="KRK12" s="106"/>
      <c r="KRL12" s="106"/>
      <c r="KRM12" s="106"/>
      <c r="KRN12" s="106"/>
      <c r="KRO12" s="106"/>
      <c r="KRP12" s="106"/>
      <c r="KRQ12" s="106"/>
      <c r="KRR12" s="106"/>
      <c r="KRS12" s="106"/>
      <c r="KRT12" s="106"/>
      <c r="KRU12" s="106"/>
      <c r="KRV12" s="106"/>
      <c r="KRW12" s="106"/>
      <c r="KRX12" s="106"/>
      <c r="KRY12" s="106"/>
      <c r="KRZ12" s="106"/>
      <c r="KSA12" s="106"/>
      <c r="KSB12" s="106"/>
      <c r="KSC12" s="106"/>
      <c r="KSD12" s="106"/>
      <c r="KSE12" s="106"/>
      <c r="KSF12" s="106"/>
      <c r="KSG12" s="106"/>
      <c r="KSH12" s="106"/>
      <c r="KSI12" s="106"/>
      <c r="KSJ12" s="106"/>
      <c r="KSK12" s="106"/>
      <c r="KSL12" s="106"/>
      <c r="KSM12" s="106"/>
      <c r="KSN12" s="106"/>
      <c r="KSO12" s="106"/>
      <c r="KSP12" s="106"/>
      <c r="KSQ12" s="106"/>
      <c r="KSR12" s="106"/>
      <c r="KSS12" s="106"/>
      <c r="KST12" s="106"/>
      <c r="KSU12" s="106"/>
      <c r="KSV12" s="106"/>
      <c r="KSW12" s="106"/>
      <c r="KSX12" s="106"/>
      <c r="KSY12" s="106"/>
      <c r="KSZ12" s="106"/>
      <c r="KTA12" s="106"/>
      <c r="KTB12" s="106"/>
      <c r="KTC12" s="106"/>
      <c r="KTD12" s="106"/>
      <c r="KTE12" s="106"/>
      <c r="KTF12" s="106"/>
      <c r="KTG12" s="106"/>
      <c r="KTH12" s="106"/>
      <c r="KTI12" s="106"/>
      <c r="KTJ12" s="106"/>
      <c r="KTK12" s="106"/>
      <c r="KTL12" s="106"/>
      <c r="KTM12" s="106"/>
      <c r="KTN12" s="106"/>
      <c r="KTO12" s="106"/>
      <c r="KTP12" s="106"/>
      <c r="KTQ12" s="106"/>
      <c r="KTR12" s="106"/>
      <c r="KTS12" s="106"/>
      <c r="KTT12" s="106"/>
      <c r="KTU12" s="106"/>
      <c r="KTV12" s="106"/>
      <c r="KTW12" s="106"/>
      <c r="KTX12" s="106"/>
      <c r="KTY12" s="106"/>
      <c r="KTZ12" s="106"/>
      <c r="KUA12" s="106"/>
      <c r="KUB12" s="106"/>
      <c r="KUC12" s="106"/>
      <c r="KUD12" s="106"/>
      <c r="KUE12" s="106"/>
      <c r="KUF12" s="106"/>
      <c r="KUG12" s="106"/>
      <c r="KUH12" s="106"/>
      <c r="KUI12" s="106"/>
      <c r="KUJ12" s="106"/>
      <c r="KUK12" s="106"/>
      <c r="KUL12" s="106"/>
      <c r="KUM12" s="106"/>
      <c r="KUN12" s="106"/>
      <c r="KUO12" s="106"/>
      <c r="KUP12" s="106"/>
      <c r="KUQ12" s="106"/>
      <c r="KUR12" s="106"/>
      <c r="KUS12" s="106"/>
      <c r="KUT12" s="106"/>
      <c r="KUU12" s="106"/>
      <c r="KUV12" s="106"/>
      <c r="KUW12" s="106"/>
      <c r="KUX12" s="106"/>
      <c r="KUY12" s="106"/>
      <c r="KUZ12" s="106"/>
      <c r="KVA12" s="106"/>
      <c r="KVB12" s="106"/>
      <c r="KVC12" s="106"/>
      <c r="KVD12" s="106"/>
      <c r="KVE12" s="106"/>
      <c r="KVF12" s="106"/>
      <c r="KVG12" s="106"/>
      <c r="KVH12" s="106"/>
      <c r="KVI12" s="106"/>
      <c r="KVJ12" s="106"/>
      <c r="KVK12" s="106"/>
      <c r="KVL12" s="106"/>
      <c r="KVM12" s="106"/>
      <c r="KVN12" s="106"/>
      <c r="KVO12" s="106"/>
      <c r="KVP12" s="106"/>
      <c r="KVQ12" s="106"/>
      <c r="KVR12" s="106"/>
      <c r="KVS12" s="106"/>
      <c r="KVT12" s="106"/>
      <c r="KVU12" s="106"/>
      <c r="KVV12" s="106"/>
      <c r="KVW12" s="106"/>
      <c r="KVX12" s="106"/>
      <c r="KVY12" s="106"/>
      <c r="KVZ12" s="106"/>
      <c r="KWA12" s="106"/>
      <c r="KWB12" s="106"/>
      <c r="KWC12" s="106"/>
      <c r="KWD12" s="106"/>
      <c r="KWE12" s="106"/>
      <c r="KWF12" s="106"/>
      <c r="KWG12" s="106"/>
      <c r="KWH12" s="106"/>
      <c r="KWI12" s="106"/>
      <c r="KWJ12" s="106"/>
      <c r="KWK12" s="106"/>
      <c r="KWL12" s="106"/>
      <c r="KWM12" s="106"/>
      <c r="KWN12" s="106"/>
      <c r="KWO12" s="106"/>
      <c r="KWP12" s="106"/>
      <c r="KWQ12" s="106"/>
      <c r="KWR12" s="106"/>
      <c r="KWS12" s="106"/>
      <c r="KWT12" s="106"/>
      <c r="KWU12" s="106"/>
      <c r="KWV12" s="106"/>
      <c r="KWW12" s="106"/>
      <c r="KWX12" s="106"/>
      <c r="KWY12" s="106"/>
      <c r="KWZ12" s="106"/>
      <c r="KXA12" s="106"/>
      <c r="KXB12" s="106"/>
      <c r="KXC12" s="106"/>
      <c r="KXD12" s="106"/>
      <c r="KXE12" s="106"/>
      <c r="KXF12" s="106"/>
      <c r="KXG12" s="106"/>
      <c r="KXH12" s="106"/>
      <c r="KXI12" s="106"/>
      <c r="KXJ12" s="106"/>
      <c r="KXK12" s="106"/>
      <c r="KXL12" s="106"/>
      <c r="KXM12" s="106"/>
      <c r="KXN12" s="106"/>
      <c r="KXO12" s="106"/>
      <c r="KXP12" s="106"/>
      <c r="KXQ12" s="106"/>
      <c r="KXR12" s="106"/>
      <c r="KXS12" s="106"/>
      <c r="KXT12" s="106"/>
      <c r="KXU12" s="106"/>
      <c r="KXV12" s="106"/>
      <c r="KXW12" s="106"/>
      <c r="KXX12" s="106"/>
      <c r="KXY12" s="106"/>
      <c r="KXZ12" s="106"/>
      <c r="KYA12" s="106"/>
      <c r="KYB12" s="106"/>
      <c r="KYC12" s="106"/>
      <c r="KYD12" s="106"/>
      <c r="KYE12" s="106"/>
      <c r="KYF12" s="106"/>
      <c r="KYG12" s="106"/>
      <c r="KYH12" s="106"/>
      <c r="KYI12" s="106"/>
      <c r="KYJ12" s="106"/>
      <c r="KYK12" s="106"/>
      <c r="KYL12" s="106"/>
      <c r="KYM12" s="106"/>
      <c r="KYN12" s="106"/>
      <c r="KYO12" s="106"/>
      <c r="KYP12" s="106"/>
      <c r="KYQ12" s="106"/>
      <c r="KYR12" s="106"/>
      <c r="KYS12" s="106"/>
      <c r="KYT12" s="106"/>
      <c r="KYU12" s="106"/>
      <c r="KYV12" s="106"/>
      <c r="KYW12" s="106"/>
      <c r="KYX12" s="106"/>
      <c r="KYY12" s="106"/>
      <c r="KYZ12" s="106"/>
      <c r="KZA12" s="106"/>
      <c r="KZB12" s="106"/>
      <c r="KZC12" s="106"/>
      <c r="KZD12" s="106"/>
      <c r="KZE12" s="106"/>
      <c r="KZF12" s="106"/>
      <c r="KZG12" s="106"/>
      <c r="KZH12" s="106"/>
      <c r="KZI12" s="106"/>
      <c r="KZJ12" s="106"/>
      <c r="KZK12" s="106"/>
      <c r="KZL12" s="106"/>
      <c r="KZM12" s="106"/>
      <c r="KZN12" s="106"/>
      <c r="KZO12" s="106"/>
      <c r="KZP12" s="106"/>
      <c r="KZQ12" s="106"/>
      <c r="KZR12" s="106"/>
      <c r="KZS12" s="106"/>
      <c r="KZT12" s="106"/>
      <c r="KZU12" s="106"/>
      <c r="KZV12" s="106"/>
      <c r="KZW12" s="106"/>
      <c r="KZX12" s="106"/>
      <c r="KZY12" s="106"/>
      <c r="KZZ12" s="106"/>
      <c r="LAA12" s="106"/>
      <c r="LAB12" s="106"/>
      <c r="LAC12" s="106"/>
      <c r="LAD12" s="106"/>
      <c r="LAE12" s="106"/>
      <c r="LAF12" s="106"/>
      <c r="LAG12" s="106"/>
      <c r="LAH12" s="106"/>
      <c r="LAI12" s="106"/>
      <c r="LAJ12" s="106"/>
      <c r="LAK12" s="106"/>
      <c r="LAL12" s="106"/>
      <c r="LAM12" s="106"/>
      <c r="LAN12" s="106"/>
      <c r="LAO12" s="106"/>
      <c r="LAP12" s="106"/>
      <c r="LAQ12" s="106"/>
      <c r="LAR12" s="106"/>
      <c r="LAS12" s="106"/>
      <c r="LAT12" s="106"/>
      <c r="LAU12" s="106"/>
      <c r="LAV12" s="106"/>
      <c r="LAW12" s="106"/>
      <c r="LAX12" s="106"/>
      <c r="LAY12" s="106"/>
      <c r="LAZ12" s="106"/>
      <c r="LBA12" s="106"/>
      <c r="LBB12" s="106"/>
      <c r="LBC12" s="106"/>
      <c r="LBD12" s="106"/>
      <c r="LBE12" s="106"/>
      <c r="LBF12" s="106"/>
      <c r="LBG12" s="106"/>
      <c r="LBH12" s="106"/>
      <c r="LBI12" s="106"/>
      <c r="LBJ12" s="106"/>
      <c r="LBK12" s="106"/>
      <c r="LBL12" s="106"/>
      <c r="LBM12" s="106"/>
      <c r="LBN12" s="106"/>
      <c r="LBO12" s="106"/>
      <c r="LBP12" s="106"/>
      <c r="LBQ12" s="106"/>
      <c r="LBR12" s="106"/>
      <c r="LBS12" s="106"/>
      <c r="LBT12" s="106"/>
      <c r="LBU12" s="106"/>
      <c r="LBV12" s="106"/>
      <c r="LBW12" s="106"/>
      <c r="LBX12" s="106"/>
      <c r="LBY12" s="106"/>
      <c r="LBZ12" s="106"/>
      <c r="LCA12" s="106"/>
      <c r="LCB12" s="106"/>
      <c r="LCC12" s="106"/>
      <c r="LCD12" s="106"/>
      <c r="LCE12" s="106"/>
      <c r="LCF12" s="106"/>
      <c r="LCG12" s="106"/>
      <c r="LCH12" s="106"/>
      <c r="LCI12" s="106"/>
      <c r="LCJ12" s="106"/>
      <c r="LCK12" s="106"/>
      <c r="LCL12" s="106"/>
      <c r="LCM12" s="106"/>
      <c r="LCN12" s="106"/>
      <c r="LCO12" s="106"/>
      <c r="LCP12" s="106"/>
      <c r="LCQ12" s="106"/>
      <c r="LCR12" s="106"/>
      <c r="LCS12" s="106"/>
      <c r="LCT12" s="106"/>
      <c r="LCU12" s="106"/>
      <c r="LCV12" s="106"/>
      <c r="LCW12" s="106"/>
      <c r="LCX12" s="106"/>
      <c r="LCY12" s="106"/>
      <c r="LCZ12" s="106"/>
      <c r="LDA12" s="106"/>
      <c r="LDB12" s="106"/>
      <c r="LDC12" s="106"/>
      <c r="LDD12" s="106"/>
      <c r="LDE12" s="106"/>
      <c r="LDF12" s="106"/>
      <c r="LDG12" s="106"/>
      <c r="LDH12" s="106"/>
      <c r="LDI12" s="106"/>
      <c r="LDJ12" s="106"/>
      <c r="LDK12" s="106"/>
      <c r="LDL12" s="106"/>
      <c r="LDM12" s="106"/>
      <c r="LDN12" s="106"/>
      <c r="LDO12" s="106"/>
      <c r="LDP12" s="106"/>
      <c r="LDQ12" s="106"/>
      <c r="LDR12" s="106"/>
      <c r="LDS12" s="106"/>
      <c r="LDT12" s="106"/>
      <c r="LDU12" s="106"/>
      <c r="LDV12" s="106"/>
      <c r="LDW12" s="106"/>
      <c r="LDX12" s="106"/>
      <c r="LDY12" s="106"/>
      <c r="LDZ12" s="106"/>
      <c r="LEA12" s="106"/>
      <c r="LEB12" s="106"/>
      <c r="LEC12" s="106"/>
      <c r="LED12" s="106"/>
      <c r="LEE12" s="106"/>
      <c r="LEF12" s="106"/>
      <c r="LEG12" s="106"/>
      <c r="LEH12" s="106"/>
      <c r="LEI12" s="106"/>
      <c r="LEJ12" s="106"/>
      <c r="LEK12" s="106"/>
      <c r="LEL12" s="106"/>
      <c r="LEM12" s="106"/>
      <c r="LEN12" s="106"/>
      <c r="LEO12" s="106"/>
      <c r="LEP12" s="106"/>
      <c r="LEQ12" s="106"/>
      <c r="LER12" s="106"/>
      <c r="LES12" s="106"/>
      <c r="LET12" s="106"/>
      <c r="LEU12" s="106"/>
      <c r="LEV12" s="106"/>
      <c r="LEW12" s="106"/>
      <c r="LEX12" s="106"/>
      <c r="LEY12" s="106"/>
      <c r="LEZ12" s="106"/>
      <c r="LFA12" s="106"/>
      <c r="LFB12" s="106"/>
      <c r="LFC12" s="106"/>
      <c r="LFD12" s="106"/>
      <c r="LFE12" s="106"/>
      <c r="LFF12" s="106"/>
      <c r="LFG12" s="106"/>
      <c r="LFH12" s="106"/>
      <c r="LFI12" s="106"/>
      <c r="LFJ12" s="106"/>
      <c r="LFK12" s="106"/>
      <c r="LFL12" s="106"/>
      <c r="LFM12" s="106"/>
      <c r="LFN12" s="106"/>
      <c r="LFO12" s="106"/>
      <c r="LFP12" s="106"/>
      <c r="LFQ12" s="106"/>
      <c r="LFR12" s="106"/>
      <c r="LFS12" s="106"/>
      <c r="LFT12" s="106"/>
      <c r="LFU12" s="106"/>
      <c r="LFV12" s="106"/>
      <c r="LFW12" s="106"/>
      <c r="LFX12" s="106"/>
      <c r="LFY12" s="106"/>
      <c r="LFZ12" s="106"/>
      <c r="LGA12" s="106"/>
      <c r="LGB12" s="106"/>
      <c r="LGC12" s="106"/>
      <c r="LGD12" s="106"/>
      <c r="LGE12" s="106"/>
      <c r="LGF12" s="106"/>
      <c r="LGG12" s="106"/>
      <c r="LGH12" s="106"/>
      <c r="LGI12" s="106"/>
      <c r="LGJ12" s="106"/>
      <c r="LGK12" s="106"/>
      <c r="LGL12" s="106"/>
      <c r="LGM12" s="106"/>
      <c r="LGN12" s="106"/>
      <c r="LGO12" s="106"/>
      <c r="LGP12" s="106"/>
      <c r="LGQ12" s="106"/>
      <c r="LGR12" s="106"/>
      <c r="LGS12" s="106"/>
      <c r="LGT12" s="106"/>
      <c r="LGU12" s="106"/>
      <c r="LGV12" s="106"/>
      <c r="LGW12" s="106"/>
      <c r="LGX12" s="106"/>
      <c r="LGY12" s="106"/>
      <c r="LGZ12" s="106"/>
      <c r="LHA12" s="106"/>
      <c r="LHB12" s="106"/>
      <c r="LHC12" s="106"/>
      <c r="LHD12" s="106"/>
      <c r="LHE12" s="106"/>
      <c r="LHF12" s="106"/>
      <c r="LHG12" s="106"/>
      <c r="LHH12" s="106"/>
      <c r="LHI12" s="106"/>
      <c r="LHJ12" s="106"/>
      <c r="LHK12" s="106"/>
      <c r="LHL12" s="106"/>
      <c r="LHM12" s="106"/>
      <c r="LHN12" s="106"/>
      <c r="LHO12" s="106"/>
      <c r="LHP12" s="106"/>
      <c r="LHQ12" s="106"/>
      <c r="LHR12" s="106"/>
      <c r="LHS12" s="106"/>
      <c r="LHT12" s="106"/>
      <c r="LHU12" s="106"/>
      <c r="LHV12" s="106"/>
      <c r="LHW12" s="106"/>
      <c r="LHX12" s="106"/>
      <c r="LHY12" s="106"/>
      <c r="LHZ12" s="106"/>
      <c r="LIA12" s="106"/>
      <c r="LIB12" s="106"/>
      <c r="LIC12" s="106"/>
      <c r="LID12" s="106"/>
      <c r="LIE12" s="106"/>
      <c r="LIF12" s="106"/>
      <c r="LIG12" s="106"/>
      <c r="LIH12" s="106"/>
      <c r="LII12" s="106"/>
      <c r="LIJ12" s="106"/>
      <c r="LIK12" s="106"/>
      <c r="LIL12" s="106"/>
      <c r="LIM12" s="106"/>
      <c r="LIN12" s="106"/>
      <c r="LIO12" s="106"/>
      <c r="LIP12" s="106"/>
      <c r="LIQ12" s="106"/>
      <c r="LIR12" s="106"/>
      <c r="LIS12" s="106"/>
      <c r="LIT12" s="106"/>
      <c r="LIU12" s="106"/>
      <c r="LIV12" s="106"/>
      <c r="LIW12" s="106"/>
      <c r="LIX12" s="106"/>
      <c r="LIY12" s="106"/>
      <c r="LIZ12" s="106"/>
      <c r="LJA12" s="106"/>
      <c r="LJB12" s="106"/>
      <c r="LJC12" s="106"/>
      <c r="LJD12" s="106"/>
      <c r="LJE12" s="106"/>
      <c r="LJF12" s="106"/>
      <c r="LJG12" s="106"/>
      <c r="LJH12" s="106"/>
      <c r="LJI12" s="106"/>
      <c r="LJJ12" s="106"/>
      <c r="LJK12" s="106"/>
      <c r="LJL12" s="106"/>
      <c r="LJM12" s="106"/>
      <c r="LJN12" s="106"/>
      <c r="LJO12" s="106"/>
      <c r="LJP12" s="106"/>
      <c r="LJQ12" s="106"/>
      <c r="LJR12" s="106"/>
      <c r="LJS12" s="106"/>
      <c r="LJT12" s="106"/>
      <c r="LJU12" s="106"/>
      <c r="LJV12" s="106"/>
      <c r="LJW12" s="106"/>
      <c r="LJX12" s="106"/>
      <c r="LJY12" s="106"/>
      <c r="LJZ12" s="106"/>
      <c r="LKA12" s="106"/>
      <c r="LKB12" s="106"/>
      <c r="LKC12" s="106"/>
      <c r="LKD12" s="106"/>
      <c r="LKE12" s="106"/>
      <c r="LKF12" s="106"/>
      <c r="LKG12" s="106"/>
      <c r="LKH12" s="106"/>
      <c r="LKI12" s="106"/>
      <c r="LKJ12" s="106"/>
      <c r="LKK12" s="106"/>
      <c r="LKL12" s="106"/>
      <c r="LKM12" s="106"/>
      <c r="LKN12" s="106"/>
      <c r="LKO12" s="106"/>
      <c r="LKP12" s="106"/>
      <c r="LKQ12" s="106"/>
      <c r="LKR12" s="106"/>
      <c r="LKS12" s="106"/>
      <c r="LKT12" s="106"/>
      <c r="LKU12" s="106"/>
      <c r="LKV12" s="106"/>
      <c r="LKW12" s="106"/>
      <c r="LKX12" s="106"/>
      <c r="LKY12" s="106"/>
      <c r="LKZ12" s="106"/>
      <c r="LLA12" s="106"/>
      <c r="LLB12" s="106"/>
      <c r="LLC12" s="106"/>
      <c r="LLD12" s="106"/>
      <c r="LLE12" s="106"/>
      <c r="LLF12" s="106"/>
      <c r="LLG12" s="106"/>
      <c r="LLH12" s="106"/>
      <c r="LLI12" s="106"/>
      <c r="LLJ12" s="106"/>
      <c r="LLK12" s="106"/>
      <c r="LLL12" s="106"/>
      <c r="LLM12" s="106"/>
      <c r="LLN12" s="106"/>
      <c r="LLO12" s="106"/>
      <c r="LLP12" s="106"/>
      <c r="LLQ12" s="106"/>
      <c r="LLR12" s="106"/>
      <c r="LLS12" s="106"/>
      <c r="LLT12" s="106"/>
      <c r="LLU12" s="106"/>
      <c r="LLV12" s="106"/>
      <c r="LLW12" s="106"/>
      <c r="LLX12" s="106"/>
      <c r="LLY12" s="106"/>
      <c r="LLZ12" s="106"/>
      <c r="LMA12" s="106"/>
      <c r="LMB12" s="106"/>
      <c r="LMC12" s="106"/>
      <c r="LMD12" s="106"/>
      <c r="LME12" s="106"/>
      <c r="LMF12" s="106"/>
      <c r="LMG12" s="106"/>
      <c r="LMH12" s="106"/>
      <c r="LMI12" s="106"/>
      <c r="LMJ12" s="106"/>
      <c r="LMK12" s="106"/>
      <c r="LML12" s="106"/>
      <c r="LMM12" s="106"/>
      <c r="LMN12" s="106"/>
      <c r="LMO12" s="106"/>
      <c r="LMP12" s="106"/>
      <c r="LMQ12" s="106"/>
      <c r="LMR12" s="106"/>
      <c r="LMS12" s="106"/>
      <c r="LMT12" s="106"/>
      <c r="LMU12" s="106"/>
      <c r="LMV12" s="106"/>
      <c r="LMW12" s="106"/>
      <c r="LMX12" s="106"/>
      <c r="LMY12" s="106"/>
      <c r="LMZ12" s="106"/>
      <c r="LNA12" s="106"/>
      <c r="LNB12" s="106"/>
      <c r="LNC12" s="106"/>
      <c r="LND12" s="106"/>
      <c r="LNE12" s="106"/>
      <c r="LNF12" s="106"/>
      <c r="LNG12" s="106"/>
      <c r="LNH12" s="106"/>
      <c r="LNI12" s="106"/>
      <c r="LNJ12" s="106"/>
      <c r="LNK12" s="106"/>
      <c r="LNL12" s="106"/>
      <c r="LNM12" s="106"/>
      <c r="LNN12" s="106"/>
      <c r="LNO12" s="106"/>
      <c r="LNP12" s="106"/>
      <c r="LNQ12" s="106"/>
      <c r="LNR12" s="106"/>
      <c r="LNS12" s="106"/>
      <c r="LNT12" s="106"/>
      <c r="LNU12" s="106"/>
      <c r="LNV12" s="106"/>
      <c r="LNW12" s="106"/>
      <c r="LNX12" s="106"/>
      <c r="LNY12" s="106"/>
      <c r="LNZ12" s="106"/>
      <c r="LOA12" s="106"/>
      <c r="LOB12" s="106"/>
      <c r="LOC12" s="106"/>
      <c r="LOD12" s="106"/>
      <c r="LOE12" s="106"/>
      <c r="LOF12" s="106"/>
      <c r="LOG12" s="106"/>
      <c r="LOH12" s="106"/>
      <c r="LOI12" s="106"/>
      <c r="LOJ12" s="106"/>
      <c r="LOK12" s="106"/>
      <c r="LOL12" s="106"/>
      <c r="LOM12" s="106"/>
      <c r="LON12" s="106"/>
      <c r="LOO12" s="106"/>
      <c r="LOP12" s="106"/>
      <c r="LOQ12" s="106"/>
      <c r="LOR12" s="106"/>
      <c r="LOS12" s="106"/>
      <c r="LOT12" s="106"/>
      <c r="LOU12" s="106"/>
      <c r="LOV12" s="106"/>
      <c r="LOW12" s="106"/>
      <c r="LOX12" s="106"/>
      <c r="LOY12" s="106"/>
      <c r="LOZ12" s="106"/>
      <c r="LPA12" s="106"/>
      <c r="LPB12" s="106"/>
      <c r="LPC12" s="106"/>
      <c r="LPD12" s="106"/>
      <c r="LPE12" s="106"/>
      <c r="LPF12" s="106"/>
      <c r="LPG12" s="106"/>
      <c r="LPH12" s="106"/>
      <c r="LPI12" s="106"/>
      <c r="LPJ12" s="106"/>
      <c r="LPK12" s="106"/>
      <c r="LPL12" s="106"/>
      <c r="LPM12" s="106"/>
      <c r="LPN12" s="106"/>
      <c r="LPO12" s="106"/>
      <c r="LPP12" s="106"/>
      <c r="LPQ12" s="106"/>
      <c r="LPR12" s="106"/>
      <c r="LPS12" s="106"/>
      <c r="LPT12" s="106"/>
      <c r="LPU12" s="106"/>
      <c r="LPV12" s="106"/>
      <c r="LPW12" s="106"/>
      <c r="LPX12" s="106"/>
      <c r="LPY12" s="106"/>
      <c r="LPZ12" s="106"/>
      <c r="LQA12" s="106"/>
      <c r="LQB12" s="106"/>
      <c r="LQC12" s="106"/>
      <c r="LQD12" s="106"/>
      <c r="LQE12" s="106"/>
      <c r="LQF12" s="106"/>
      <c r="LQG12" s="106"/>
      <c r="LQH12" s="106"/>
      <c r="LQI12" s="106"/>
      <c r="LQJ12" s="106"/>
      <c r="LQK12" s="106"/>
      <c r="LQL12" s="106"/>
      <c r="LQM12" s="106"/>
      <c r="LQN12" s="106"/>
      <c r="LQO12" s="106"/>
      <c r="LQP12" s="106"/>
      <c r="LQQ12" s="106"/>
      <c r="LQR12" s="106"/>
      <c r="LQS12" s="106"/>
      <c r="LQT12" s="106"/>
      <c r="LQU12" s="106"/>
      <c r="LQV12" s="106"/>
      <c r="LQW12" s="106"/>
      <c r="LQX12" s="106"/>
      <c r="LQY12" s="106"/>
      <c r="LQZ12" s="106"/>
      <c r="LRA12" s="106"/>
      <c r="LRB12" s="106"/>
      <c r="LRC12" s="106"/>
      <c r="LRD12" s="106"/>
      <c r="LRE12" s="106"/>
      <c r="LRF12" s="106"/>
      <c r="LRG12" s="106"/>
      <c r="LRH12" s="106"/>
      <c r="LRI12" s="106"/>
      <c r="LRJ12" s="106"/>
      <c r="LRK12" s="106"/>
      <c r="LRL12" s="106"/>
      <c r="LRM12" s="106"/>
      <c r="LRN12" s="106"/>
      <c r="LRO12" s="106"/>
      <c r="LRP12" s="106"/>
      <c r="LRQ12" s="106"/>
      <c r="LRR12" s="106"/>
      <c r="LRS12" s="106"/>
      <c r="LRT12" s="106"/>
      <c r="LRU12" s="106"/>
      <c r="LRV12" s="106"/>
      <c r="LRW12" s="106"/>
      <c r="LRX12" s="106"/>
      <c r="LRY12" s="106"/>
      <c r="LRZ12" s="106"/>
      <c r="LSA12" s="106"/>
      <c r="LSB12" s="106"/>
      <c r="LSC12" s="106"/>
      <c r="LSD12" s="106"/>
      <c r="LSE12" s="106"/>
      <c r="LSF12" s="106"/>
      <c r="LSG12" s="106"/>
      <c r="LSH12" s="106"/>
      <c r="LSI12" s="106"/>
      <c r="LSJ12" s="106"/>
      <c r="LSK12" s="106"/>
      <c r="LSL12" s="106"/>
      <c r="LSM12" s="106"/>
      <c r="LSN12" s="106"/>
      <c r="LSO12" s="106"/>
      <c r="LSP12" s="106"/>
      <c r="LSQ12" s="106"/>
      <c r="LSR12" s="106"/>
      <c r="LSS12" s="106"/>
      <c r="LST12" s="106"/>
      <c r="LSU12" s="106"/>
      <c r="LSV12" s="106"/>
      <c r="LSW12" s="106"/>
      <c r="LSX12" s="106"/>
      <c r="LSY12" s="106"/>
      <c r="LSZ12" s="106"/>
      <c r="LTA12" s="106"/>
      <c r="LTB12" s="106"/>
      <c r="LTC12" s="106"/>
      <c r="LTD12" s="106"/>
      <c r="LTE12" s="106"/>
      <c r="LTF12" s="106"/>
      <c r="LTG12" s="106"/>
      <c r="LTH12" s="106"/>
      <c r="LTI12" s="106"/>
      <c r="LTJ12" s="106"/>
      <c r="LTK12" s="106"/>
      <c r="LTL12" s="106"/>
      <c r="LTM12" s="106"/>
      <c r="LTN12" s="106"/>
      <c r="LTO12" s="106"/>
      <c r="LTP12" s="106"/>
      <c r="LTQ12" s="106"/>
      <c r="LTR12" s="106"/>
      <c r="LTS12" s="106"/>
      <c r="LTT12" s="106"/>
      <c r="LTU12" s="106"/>
      <c r="LTV12" s="106"/>
      <c r="LTW12" s="106"/>
      <c r="LTX12" s="106"/>
      <c r="LTY12" s="106"/>
      <c r="LTZ12" s="106"/>
      <c r="LUA12" s="106"/>
      <c r="LUB12" s="106"/>
      <c r="LUC12" s="106"/>
      <c r="LUD12" s="106"/>
      <c r="LUE12" s="106"/>
      <c r="LUF12" s="106"/>
      <c r="LUG12" s="106"/>
      <c r="LUH12" s="106"/>
      <c r="LUI12" s="106"/>
      <c r="LUJ12" s="106"/>
      <c r="LUK12" s="106"/>
      <c r="LUL12" s="106"/>
      <c r="LUM12" s="106"/>
      <c r="LUN12" s="106"/>
      <c r="LUO12" s="106"/>
      <c r="LUP12" s="106"/>
      <c r="LUQ12" s="106"/>
      <c r="LUR12" s="106"/>
      <c r="LUS12" s="106"/>
      <c r="LUT12" s="106"/>
      <c r="LUU12" s="106"/>
      <c r="LUV12" s="106"/>
      <c r="LUW12" s="106"/>
      <c r="LUX12" s="106"/>
      <c r="LUY12" s="106"/>
      <c r="LUZ12" s="106"/>
      <c r="LVA12" s="106"/>
      <c r="LVB12" s="106"/>
      <c r="LVC12" s="106"/>
      <c r="LVD12" s="106"/>
      <c r="LVE12" s="106"/>
      <c r="LVF12" s="106"/>
      <c r="LVG12" s="106"/>
      <c r="LVH12" s="106"/>
      <c r="LVI12" s="106"/>
      <c r="LVJ12" s="106"/>
      <c r="LVK12" s="106"/>
      <c r="LVL12" s="106"/>
      <c r="LVM12" s="106"/>
      <c r="LVN12" s="106"/>
      <c r="LVO12" s="106"/>
      <c r="LVP12" s="106"/>
      <c r="LVQ12" s="106"/>
      <c r="LVR12" s="106"/>
      <c r="LVS12" s="106"/>
      <c r="LVT12" s="106"/>
      <c r="LVU12" s="106"/>
      <c r="LVV12" s="106"/>
      <c r="LVW12" s="106"/>
      <c r="LVX12" s="106"/>
      <c r="LVY12" s="106"/>
      <c r="LVZ12" s="106"/>
      <c r="LWA12" s="106"/>
      <c r="LWB12" s="106"/>
      <c r="LWC12" s="106"/>
      <c r="LWD12" s="106"/>
      <c r="LWE12" s="106"/>
      <c r="LWF12" s="106"/>
      <c r="LWG12" s="106"/>
      <c r="LWH12" s="106"/>
      <c r="LWI12" s="106"/>
      <c r="LWJ12" s="106"/>
      <c r="LWK12" s="106"/>
      <c r="LWL12" s="106"/>
      <c r="LWM12" s="106"/>
      <c r="LWN12" s="106"/>
      <c r="LWO12" s="106"/>
      <c r="LWP12" s="106"/>
      <c r="LWQ12" s="106"/>
      <c r="LWR12" s="106"/>
      <c r="LWS12" s="106"/>
      <c r="LWT12" s="106"/>
      <c r="LWU12" s="106"/>
      <c r="LWV12" s="106"/>
      <c r="LWW12" s="106"/>
      <c r="LWX12" s="106"/>
      <c r="LWY12" s="106"/>
      <c r="LWZ12" s="106"/>
      <c r="LXA12" s="106"/>
      <c r="LXB12" s="106"/>
      <c r="LXC12" s="106"/>
      <c r="LXD12" s="106"/>
      <c r="LXE12" s="106"/>
      <c r="LXF12" s="106"/>
      <c r="LXG12" s="106"/>
      <c r="LXH12" s="106"/>
      <c r="LXI12" s="106"/>
      <c r="LXJ12" s="106"/>
      <c r="LXK12" s="106"/>
      <c r="LXL12" s="106"/>
      <c r="LXM12" s="106"/>
      <c r="LXN12" s="106"/>
      <c r="LXO12" s="106"/>
      <c r="LXP12" s="106"/>
      <c r="LXQ12" s="106"/>
      <c r="LXR12" s="106"/>
      <c r="LXS12" s="106"/>
      <c r="LXT12" s="106"/>
      <c r="LXU12" s="106"/>
      <c r="LXV12" s="106"/>
      <c r="LXW12" s="106"/>
      <c r="LXX12" s="106"/>
      <c r="LXY12" s="106"/>
      <c r="LXZ12" s="106"/>
      <c r="LYA12" s="106"/>
      <c r="LYB12" s="106"/>
      <c r="LYC12" s="106"/>
      <c r="LYD12" s="106"/>
      <c r="LYE12" s="106"/>
      <c r="LYF12" s="106"/>
      <c r="LYG12" s="106"/>
      <c r="LYH12" s="106"/>
      <c r="LYI12" s="106"/>
      <c r="LYJ12" s="106"/>
      <c r="LYK12" s="106"/>
      <c r="LYL12" s="106"/>
      <c r="LYM12" s="106"/>
      <c r="LYN12" s="106"/>
      <c r="LYO12" s="106"/>
      <c r="LYP12" s="106"/>
      <c r="LYQ12" s="106"/>
      <c r="LYR12" s="106"/>
      <c r="LYS12" s="106"/>
      <c r="LYT12" s="106"/>
      <c r="LYU12" s="106"/>
      <c r="LYV12" s="106"/>
      <c r="LYW12" s="106"/>
      <c r="LYX12" s="106"/>
      <c r="LYY12" s="106"/>
      <c r="LYZ12" s="106"/>
      <c r="LZA12" s="106"/>
      <c r="LZB12" s="106"/>
      <c r="LZC12" s="106"/>
      <c r="LZD12" s="106"/>
      <c r="LZE12" s="106"/>
      <c r="LZF12" s="106"/>
      <c r="LZG12" s="106"/>
      <c r="LZH12" s="106"/>
      <c r="LZI12" s="106"/>
      <c r="LZJ12" s="106"/>
      <c r="LZK12" s="106"/>
      <c r="LZL12" s="106"/>
      <c r="LZM12" s="106"/>
      <c r="LZN12" s="106"/>
      <c r="LZO12" s="106"/>
      <c r="LZP12" s="106"/>
      <c r="LZQ12" s="106"/>
      <c r="LZR12" s="106"/>
      <c r="LZS12" s="106"/>
      <c r="LZT12" s="106"/>
      <c r="LZU12" s="106"/>
      <c r="LZV12" s="106"/>
      <c r="LZW12" s="106"/>
      <c r="LZX12" s="106"/>
      <c r="LZY12" s="106"/>
      <c r="LZZ12" s="106"/>
      <c r="MAA12" s="106"/>
      <c r="MAB12" s="106"/>
      <c r="MAC12" s="106"/>
      <c r="MAD12" s="106"/>
      <c r="MAE12" s="106"/>
      <c r="MAF12" s="106"/>
      <c r="MAG12" s="106"/>
      <c r="MAH12" s="106"/>
      <c r="MAI12" s="106"/>
      <c r="MAJ12" s="106"/>
      <c r="MAK12" s="106"/>
      <c r="MAL12" s="106"/>
      <c r="MAM12" s="106"/>
      <c r="MAN12" s="106"/>
      <c r="MAO12" s="106"/>
      <c r="MAP12" s="106"/>
      <c r="MAQ12" s="106"/>
      <c r="MAR12" s="106"/>
      <c r="MAS12" s="106"/>
      <c r="MAT12" s="106"/>
      <c r="MAU12" s="106"/>
      <c r="MAV12" s="106"/>
      <c r="MAW12" s="106"/>
      <c r="MAX12" s="106"/>
      <c r="MAY12" s="106"/>
      <c r="MAZ12" s="106"/>
      <c r="MBA12" s="106"/>
      <c r="MBB12" s="106"/>
      <c r="MBC12" s="106"/>
      <c r="MBD12" s="106"/>
      <c r="MBE12" s="106"/>
      <c r="MBF12" s="106"/>
      <c r="MBG12" s="106"/>
      <c r="MBH12" s="106"/>
      <c r="MBI12" s="106"/>
      <c r="MBJ12" s="106"/>
      <c r="MBK12" s="106"/>
      <c r="MBL12" s="106"/>
      <c r="MBM12" s="106"/>
      <c r="MBN12" s="106"/>
      <c r="MBO12" s="106"/>
      <c r="MBP12" s="106"/>
      <c r="MBQ12" s="106"/>
      <c r="MBR12" s="106"/>
      <c r="MBS12" s="106"/>
      <c r="MBT12" s="106"/>
      <c r="MBU12" s="106"/>
      <c r="MBV12" s="106"/>
      <c r="MBW12" s="106"/>
      <c r="MBX12" s="106"/>
      <c r="MBY12" s="106"/>
      <c r="MBZ12" s="106"/>
      <c r="MCA12" s="106"/>
      <c r="MCB12" s="106"/>
      <c r="MCC12" s="106"/>
      <c r="MCD12" s="106"/>
      <c r="MCE12" s="106"/>
      <c r="MCF12" s="106"/>
      <c r="MCG12" s="106"/>
      <c r="MCH12" s="106"/>
      <c r="MCI12" s="106"/>
      <c r="MCJ12" s="106"/>
      <c r="MCK12" s="106"/>
      <c r="MCL12" s="106"/>
      <c r="MCM12" s="106"/>
      <c r="MCN12" s="106"/>
      <c r="MCO12" s="106"/>
      <c r="MCP12" s="106"/>
      <c r="MCQ12" s="106"/>
      <c r="MCR12" s="106"/>
      <c r="MCS12" s="106"/>
      <c r="MCT12" s="106"/>
      <c r="MCU12" s="106"/>
      <c r="MCV12" s="106"/>
      <c r="MCW12" s="106"/>
      <c r="MCX12" s="106"/>
      <c r="MCY12" s="106"/>
      <c r="MCZ12" s="106"/>
      <c r="MDA12" s="106"/>
      <c r="MDB12" s="106"/>
      <c r="MDC12" s="106"/>
      <c r="MDD12" s="106"/>
      <c r="MDE12" s="106"/>
      <c r="MDF12" s="106"/>
      <c r="MDG12" s="106"/>
      <c r="MDH12" s="106"/>
      <c r="MDI12" s="106"/>
      <c r="MDJ12" s="106"/>
      <c r="MDK12" s="106"/>
      <c r="MDL12" s="106"/>
      <c r="MDM12" s="106"/>
      <c r="MDN12" s="106"/>
      <c r="MDO12" s="106"/>
      <c r="MDP12" s="106"/>
      <c r="MDQ12" s="106"/>
      <c r="MDR12" s="106"/>
      <c r="MDS12" s="106"/>
      <c r="MDT12" s="106"/>
      <c r="MDU12" s="106"/>
      <c r="MDV12" s="106"/>
      <c r="MDW12" s="106"/>
      <c r="MDX12" s="106"/>
      <c r="MDY12" s="106"/>
      <c r="MDZ12" s="106"/>
      <c r="MEA12" s="106"/>
      <c r="MEB12" s="106"/>
      <c r="MEC12" s="106"/>
      <c r="MED12" s="106"/>
      <c r="MEE12" s="106"/>
      <c r="MEF12" s="106"/>
      <c r="MEG12" s="106"/>
      <c r="MEH12" s="106"/>
      <c r="MEI12" s="106"/>
      <c r="MEJ12" s="106"/>
      <c r="MEK12" s="106"/>
      <c r="MEL12" s="106"/>
      <c r="MEM12" s="106"/>
      <c r="MEN12" s="106"/>
      <c r="MEO12" s="106"/>
      <c r="MEP12" s="106"/>
      <c r="MEQ12" s="106"/>
      <c r="MER12" s="106"/>
      <c r="MES12" s="106"/>
      <c r="MET12" s="106"/>
      <c r="MEU12" s="106"/>
      <c r="MEV12" s="106"/>
      <c r="MEW12" s="106"/>
      <c r="MEX12" s="106"/>
      <c r="MEY12" s="106"/>
      <c r="MEZ12" s="106"/>
      <c r="MFA12" s="106"/>
      <c r="MFB12" s="106"/>
      <c r="MFC12" s="106"/>
      <c r="MFD12" s="106"/>
      <c r="MFE12" s="106"/>
      <c r="MFF12" s="106"/>
      <c r="MFG12" s="106"/>
      <c r="MFH12" s="106"/>
      <c r="MFI12" s="106"/>
      <c r="MFJ12" s="106"/>
      <c r="MFK12" s="106"/>
      <c r="MFL12" s="106"/>
      <c r="MFM12" s="106"/>
      <c r="MFN12" s="106"/>
      <c r="MFO12" s="106"/>
      <c r="MFP12" s="106"/>
      <c r="MFQ12" s="106"/>
      <c r="MFR12" s="106"/>
      <c r="MFS12" s="106"/>
      <c r="MFT12" s="106"/>
      <c r="MFU12" s="106"/>
      <c r="MFV12" s="106"/>
      <c r="MFW12" s="106"/>
      <c r="MFX12" s="106"/>
      <c r="MFY12" s="106"/>
      <c r="MFZ12" s="106"/>
      <c r="MGA12" s="106"/>
      <c r="MGB12" s="106"/>
      <c r="MGC12" s="106"/>
      <c r="MGD12" s="106"/>
      <c r="MGE12" s="106"/>
      <c r="MGF12" s="106"/>
      <c r="MGG12" s="106"/>
      <c r="MGH12" s="106"/>
      <c r="MGI12" s="106"/>
      <c r="MGJ12" s="106"/>
      <c r="MGK12" s="106"/>
      <c r="MGL12" s="106"/>
      <c r="MGM12" s="106"/>
      <c r="MGN12" s="106"/>
      <c r="MGO12" s="106"/>
      <c r="MGP12" s="106"/>
      <c r="MGQ12" s="106"/>
      <c r="MGR12" s="106"/>
      <c r="MGS12" s="106"/>
      <c r="MGT12" s="106"/>
      <c r="MGU12" s="106"/>
      <c r="MGV12" s="106"/>
      <c r="MGW12" s="106"/>
      <c r="MGX12" s="106"/>
      <c r="MGY12" s="106"/>
      <c r="MGZ12" s="106"/>
      <c r="MHA12" s="106"/>
      <c r="MHB12" s="106"/>
      <c r="MHC12" s="106"/>
      <c r="MHD12" s="106"/>
      <c r="MHE12" s="106"/>
      <c r="MHF12" s="106"/>
      <c r="MHG12" s="106"/>
      <c r="MHH12" s="106"/>
      <c r="MHI12" s="106"/>
      <c r="MHJ12" s="106"/>
      <c r="MHK12" s="106"/>
      <c r="MHL12" s="106"/>
      <c r="MHM12" s="106"/>
      <c r="MHN12" s="106"/>
      <c r="MHO12" s="106"/>
      <c r="MHP12" s="106"/>
      <c r="MHQ12" s="106"/>
      <c r="MHR12" s="106"/>
      <c r="MHS12" s="106"/>
      <c r="MHT12" s="106"/>
      <c r="MHU12" s="106"/>
      <c r="MHV12" s="106"/>
      <c r="MHW12" s="106"/>
      <c r="MHX12" s="106"/>
      <c r="MHY12" s="106"/>
      <c r="MHZ12" s="106"/>
      <c r="MIA12" s="106"/>
      <c r="MIB12" s="106"/>
      <c r="MIC12" s="106"/>
      <c r="MID12" s="106"/>
      <c r="MIE12" s="106"/>
      <c r="MIF12" s="106"/>
      <c r="MIG12" s="106"/>
      <c r="MIH12" s="106"/>
      <c r="MII12" s="106"/>
      <c r="MIJ12" s="106"/>
      <c r="MIK12" s="106"/>
      <c r="MIL12" s="106"/>
      <c r="MIM12" s="106"/>
      <c r="MIN12" s="106"/>
      <c r="MIO12" s="106"/>
      <c r="MIP12" s="106"/>
      <c r="MIQ12" s="106"/>
      <c r="MIR12" s="106"/>
      <c r="MIS12" s="106"/>
      <c r="MIT12" s="106"/>
      <c r="MIU12" s="106"/>
      <c r="MIV12" s="106"/>
      <c r="MIW12" s="106"/>
      <c r="MIX12" s="106"/>
      <c r="MIY12" s="106"/>
      <c r="MIZ12" s="106"/>
      <c r="MJA12" s="106"/>
      <c r="MJB12" s="106"/>
      <c r="MJC12" s="106"/>
      <c r="MJD12" s="106"/>
      <c r="MJE12" s="106"/>
      <c r="MJF12" s="106"/>
      <c r="MJG12" s="106"/>
      <c r="MJH12" s="106"/>
      <c r="MJI12" s="106"/>
      <c r="MJJ12" s="106"/>
      <c r="MJK12" s="106"/>
      <c r="MJL12" s="106"/>
      <c r="MJM12" s="106"/>
      <c r="MJN12" s="106"/>
      <c r="MJO12" s="106"/>
      <c r="MJP12" s="106"/>
      <c r="MJQ12" s="106"/>
      <c r="MJR12" s="106"/>
      <c r="MJS12" s="106"/>
      <c r="MJT12" s="106"/>
      <c r="MJU12" s="106"/>
      <c r="MJV12" s="106"/>
      <c r="MJW12" s="106"/>
      <c r="MJX12" s="106"/>
      <c r="MJY12" s="106"/>
      <c r="MJZ12" s="106"/>
      <c r="MKA12" s="106"/>
      <c r="MKB12" s="106"/>
      <c r="MKC12" s="106"/>
      <c r="MKD12" s="106"/>
      <c r="MKE12" s="106"/>
      <c r="MKF12" s="106"/>
      <c r="MKG12" s="106"/>
      <c r="MKH12" s="106"/>
      <c r="MKI12" s="106"/>
      <c r="MKJ12" s="106"/>
      <c r="MKK12" s="106"/>
      <c r="MKL12" s="106"/>
      <c r="MKM12" s="106"/>
      <c r="MKN12" s="106"/>
      <c r="MKO12" s="106"/>
      <c r="MKP12" s="106"/>
      <c r="MKQ12" s="106"/>
      <c r="MKR12" s="106"/>
      <c r="MKS12" s="106"/>
      <c r="MKT12" s="106"/>
      <c r="MKU12" s="106"/>
      <c r="MKV12" s="106"/>
      <c r="MKW12" s="106"/>
      <c r="MKX12" s="106"/>
      <c r="MKY12" s="106"/>
      <c r="MKZ12" s="106"/>
      <c r="MLA12" s="106"/>
      <c r="MLB12" s="106"/>
      <c r="MLC12" s="106"/>
      <c r="MLD12" s="106"/>
      <c r="MLE12" s="106"/>
      <c r="MLF12" s="106"/>
      <c r="MLG12" s="106"/>
      <c r="MLH12" s="106"/>
      <c r="MLI12" s="106"/>
      <c r="MLJ12" s="106"/>
      <c r="MLK12" s="106"/>
      <c r="MLL12" s="106"/>
      <c r="MLM12" s="106"/>
      <c r="MLN12" s="106"/>
      <c r="MLO12" s="106"/>
      <c r="MLP12" s="106"/>
      <c r="MLQ12" s="106"/>
      <c r="MLR12" s="106"/>
      <c r="MLS12" s="106"/>
      <c r="MLT12" s="106"/>
      <c r="MLU12" s="106"/>
      <c r="MLV12" s="106"/>
      <c r="MLW12" s="106"/>
      <c r="MLX12" s="106"/>
      <c r="MLY12" s="106"/>
      <c r="MLZ12" s="106"/>
      <c r="MMA12" s="106"/>
      <c r="MMB12" s="106"/>
      <c r="MMC12" s="106"/>
      <c r="MMD12" s="106"/>
      <c r="MME12" s="106"/>
      <c r="MMF12" s="106"/>
      <c r="MMG12" s="106"/>
      <c r="MMH12" s="106"/>
      <c r="MMI12" s="106"/>
      <c r="MMJ12" s="106"/>
      <c r="MMK12" s="106"/>
      <c r="MML12" s="106"/>
      <c r="MMM12" s="106"/>
      <c r="MMN12" s="106"/>
      <c r="MMO12" s="106"/>
      <c r="MMP12" s="106"/>
      <c r="MMQ12" s="106"/>
      <c r="MMR12" s="106"/>
      <c r="MMS12" s="106"/>
      <c r="MMT12" s="106"/>
      <c r="MMU12" s="106"/>
      <c r="MMV12" s="106"/>
      <c r="MMW12" s="106"/>
      <c r="MMX12" s="106"/>
      <c r="MMY12" s="106"/>
      <c r="MMZ12" s="106"/>
      <c r="MNA12" s="106"/>
      <c r="MNB12" s="106"/>
      <c r="MNC12" s="106"/>
      <c r="MND12" s="106"/>
      <c r="MNE12" s="106"/>
      <c r="MNF12" s="106"/>
      <c r="MNG12" s="106"/>
      <c r="MNH12" s="106"/>
      <c r="MNI12" s="106"/>
      <c r="MNJ12" s="106"/>
      <c r="MNK12" s="106"/>
      <c r="MNL12" s="106"/>
      <c r="MNM12" s="106"/>
      <c r="MNN12" s="106"/>
      <c r="MNO12" s="106"/>
      <c r="MNP12" s="106"/>
      <c r="MNQ12" s="106"/>
      <c r="MNR12" s="106"/>
      <c r="MNS12" s="106"/>
      <c r="MNT12" s="106"/>
      <c r="MNU12" s="106"/>
      <c r="MNV12" s="106"/>
      <c r="MNW12" s="106"/>
      <c r="MNX12" s="106"/>
      <c r="MNY12" s="106"/>
      <c r="MNZ12" s="106"/>
      <c r="MOA12" s="106"/>
      <c r="MOB12" s="106"/>
      <c r="MOC12" s="106"/>
      <c r="MOD12" s="106"/>
      <c r="MOE12" s="106"/>
      <c r="MOF12" s="106"/>
      <c r="MOG12" s="106"/>
      <c r="MOH12" s="106"/>
      <c r="MOI12" s="106"/>
      <c r="MOJ12" s="106"/>
      <c r="MOK12" s="106"/>
      <c r="MOL12" s="106"/>
      <c r="MOM12" s="106"/>
      <c r="MON12" s="106"/>
      <c r="MOO12" s="106"/>
      <c r="MOP12" s="106"/>
      <c r="MOQ12" s="106"/>
      <c r="MOR12" s="106"/>
      <c r="MOS12" s="106"/>
      <c r="MOT12" s="106"/>
      <c r="MOU12" s="106"/>
      <c r="MOV12" s="106"/>
      <c r="MOW12" s="106"/>
      <c r="MOX12" s="106"/>
      <c r="MOY12" s="106"/>
      <c r="MOZ12" s="106"/>
      <c r="MPA12" s="106"/>
      <c r="MPB12" s="106"/>
      <c r="MPC12" s="106"/>
      <c r="MPD12" s="106"/>
      <c r="MPE12" s="106"/>
      <c r="MPF12" s="106"/>
      <c r="MPG12" s="106"/>
      <c r="MPH12" s="106"/>
      <c r="MPI12" s="106"/>
      <c r="MPJ12" s="106"/>
      <c r="MPK12" s="106"/>
      <c r="MPL12" s="106"/>
      <c r="MPM12" s="106"/>
      <c r="MPN12" s="106"/>
      <c r="MPO12" s="106"/>
      <c r="MPP12" s="106"/>
      <c r="MPQ12" s="106"/>
      <c r="MPR12" s="106"/>
      <c r="MPS12" s="106"/>
      <c r="MPT12" s="106"/>
      <c r="MPU12" s="106"/>
      <c r="MPV12" s="106"/>
      <c r="MPW12" s="106"/>
      <c r="MPX12" s="106"/>
      <c r="MPY12" s="106"/>
      <c r="MPZ12" s="106"/>
      <c r="MQA12" s="106"/>
      <c r="MQB12" s="106"/>
      <c r="MQC12" s="106"/>
      <c r="MQD12" s="106"/>
      <c r="MQE12" s="106"/>
      <c r="MQF12" s="106"/>
      <c r="MQG12" s="106"/>
      <c r="MQH12" s="106"/>
      <c r="MQI12" s="106"/>
      <c r="MQJ12" s="106"/>
      <c r="MQK12" s="106"/>
      <c r="MQL12" s="106"/>
      <c r="MQM12" s="106"/>
      <c r="MQN12" s="106"/>
      <c r="MQO12" s="106"/>
      <c r="MQP12" s="106"/>
      <c r="MQQ12" s="106"/>
      <c r="MQR12" s="106"/>
      <c r="MQS12" s="106"/>
      <c r="MQT12" s="106"/>
      <c r="MQU12" s="106"/>
      <c r="MQV12" s="106"/>
      <c r="MQW12" s="106"/>
      <c r="MQX12" s="106"/>
      <c r="MQY12" s="106"/>
      <c r="MQZ12" s="106"/>
      <c r="MRA12" s="106"/>
      <c r="MRB12" s="106"/>
      <c r="MRC12" s="106"/>
      <c r="MRD12" s="106"/>
      <c r="MRE12" s="106"/>
      <c r="MRF12" s="106"/>
      <c r="MRG12" s="106"/>
      <c r="MRH12" s="106"/>
      <c r="MRI12" s="106"/>
      <c r="MRJ12" s="106"/>
      <c r="MRK12" s="106"/>
      <c r="MRL12" s="106"/>
      <c r="MRM12" s="106"/>
      <c r="MRN12" s="106"/>
      <c r="MRO12" s="106"/>
      <c r="MRP12" s="106"/>
      <c r="MRQ12" s="106"/>
      <c r="MRR12" s="106"/>
      <c r="MRS12" s="106"/>
      <c r="MRT12" s="106"/>
      <c r="MRU12" s="106"/>
      <c r="MRV12" s="106"/>
      <c r="MRW12" s="106"/>
      <c r="MRX12" s="106"/>
      <c r="MRY12" s="106"/>
      <c r="MRZ12" s="106"/>
      <c r="MSA12" s="106"/>
      <c r="MSB12" s="106"/>
      <c r="MSC12" s="106"/>
      <c r="MSD12" s="106"/>
      <c r="MSE12" s="106"/>
      <c r="MSF12" s="106"/>
      <c r="MSG12" s="106"/>
      <c r="MSH12" s="106"/>
      <c r="MSI12" s="106"/>
      <c r="MSJ12" s="106"/>
      <c r="MSK12" s="106"/>
      <c r="MSL12" s="106"/>
      <c r="MSM12" s="106"/>
      <c r="MSN12" s="106"/>
      <c r="MSO12" s="106"/>
      <c r="MSP12" s="106"/>
      <c r="MSQ12" s="106"/>
      <c r="MSR12" s="106"/>
      <c r="MSS12" s="106"/>
      <c r="MST12" s="106"/>
      <c r="MSU12" s="106"/>
      <c r="MSV12" s="106"/>
      <c r="MSW12" s="106"/>
      <c r="MSX12" s="106"/>
      <c r="MSY12" s="106"/>
      <c r="MSZ12" s="106"/>
      <c r="MTA12" s="106"/>
      <c r="MTB12" s="106"/>
      <c r="MTC12" s="106"/>
      <c r="MTD12" s="106"/>
      <c r="MTE12" s="106"/>
      <c r="MTF12" s="106"/>
      <c r="MTG12" s="106"/>
      <c r="MTH12" s="106"/>
      <c r="MTI12" s="106"/>
      <c r="MTJ12" s="106"/>
      <c r="MTK12" s="106"/>
      <c r="MTL12" s="106"/>
      <c r="MTM12" s="106"/>
      <c r="MTN12" s="106"/>
      <c r="MTO12" s="106"/>
      <c r="MTP12" s="106"/>
      <c r="MTQ12" s="106"/>
      <c r="MTR12" s="106"/>
      <c r="MTS12" s="106"/>
      <c r="MTT12" s="106"/>
      <c r="MTU12" s="106"/>
      <c r="MTV12" s="106"/>
      <c r="MTW12" s="106"/>
      <c r="MTX12" s="106"/>
      <c r="MTY12" s="106"/>
      <c r="MTZ12" s="106"/>
      <c r="MUA12" s="106"/>
      <c r="MUB12" s="106"/>
      <c r="MUC12" s="106"/>
      <c r="MUD12" s="106"/>
      <c r="MUE12" s="106"/>
      <c r="MUF12" s="106"/>
      <c r="MUG12" s="106"/>
      <c r="MUH12" s="106"/>
      <c r="MUI12" s="106"/>
      <c r="MUJ12" s="106"/>
      <c r="MUK12" s="106"/>
      <c r="MUL12" s="106"/>
      <c r="MUM12" s="106"/>
      <c r="MUN12" s="106"/>
      <c r="MUO12" s="106"/>
      <c r="MUP12" s="106"/>
      <c r="MUQ12" s="106"/>
      <c r="MUR12" s="106"/>
      <c r="MUS12" s="106"/>
      <c r="MUT12" s="106"/>
      <c r="MUU12" s="106"/>
      <c r="MUV12" s="106"/>
      <c r="MUW12" s="106"/>
      <c r="MUX12" s="106"/>
      <c r="MUY12" s="106"/>
      <c r="MUZ12" s="106"/>
      <c r="MVA12" s="106"/>
      <c r="MVB12" s="106"/>
      <c r="MVC12" s="106"/>
      <c r="MVD12" s="106"/>
      <c r="MVE12" s="106"/>
      <c r="MVF12" s="106"/>
      <c r="MVG12" s="106"/>
      <c r="MVH12" s="106"/>
      <c r="MVI12" s="106"/>
      <c r="MVJ12" s="106"/>
      <c r="MVK12" s="106"/>
      <c r="MVL12" s="106"/>
      <c r="MVM12" s="106"/>
      <c r="MVN12" s="106"/>
      <c r="MVO12" s="106"/>
      <c r="MVP12" s="106"/>
      <c r="MVQ12" s="106"/>
      <c r="MVR12" s="106"/>
      <c r="MVS12" s="106"/>
      <c r="MVT12" s="106"/>
      <c r="MVU12" s="106"/>
      <c r="MVV12" s="106"/>
      <c r="MVW12" s="106"/>
      <c r="MVX12" s="106"/>
      <c r="MVY12" s="106"/>
      <c r="MVZ12" s="106"/>
      <c r="MWA12" s="106"/>
      <c r="MWB12" s="106"/>
      <c r="MWC12" s="106"/>
      <c r="MWD12" s="106"/>
      <c r="MWE12" s="106"/>
      <c r="MWF12" s="106"/>
      <c r="MWG12" s="106"/>
      <c r="MWH12" s="106"/>
      <c r="MWI12" s="106"/>
      <c r="MWJ12" s="106"/>
      <c r="MWK12" s="106"/>
      <c r="MWL12" s="106"/>
      <c r="MWM12" s="106"/>
      <c r="MWN12" s="106"/>
      <c r="MWO12" s="106"/>
      <c r="MWP12" s="106"/>
      <c r="MWQ12" s="106"/>
      <c r="MWR12" s="106"/>
      <c r="MWS12" s="106"/>
      <c r="MWT12" s="106"/>
      <c r="MWU12" s="106"/>
      <c r="MWV12" s="106"/>
      <c r="MWW12" s="106"/>
      <c r="MWX12" s="106"/>
      <c r="MWY12" s="106"/>
      <c r="MWZ12" s="106"/>
      <c r="MXA12" s="106"/>
      <c r="MXB12" s="106"/>
      <c r="MXC12" s="106"/>
      <c r="MXD12" s="106"/>
      <c r="MXE12" s="106"/>
      <c r="MXF12" s="106"/>
      <c r="MXG12" s="106"/>
      <c r="MXH12" s="106"/>
      <c r="MXI12" s="106"/>
      <c r="MXJ12" s="106"/>
      <c r="MXK12" s="106"/>
      <c r="MXL12" s="106"/>
      <c r="MXM12" s="106"/>
      <c r="MXN12" s="106"/>
      <c r="MXO12" s="106"/>
      <c r="MXP12" s="106"/>
      <c r="MXQ12" s="106"/>
      <c r="MXR12" s="106"/>
      <c r="MXS12" s="106"/>
      <c r="MXT12" s="106"/>
      <c r="MXU12" s="106"/>
      <c r="MXV12" s="106"/>
      <c r="MXW12" s="106"/>
      <c r="MXX12" s="106"/>
      <c r="MXY12" s="106"/>
      <c r="MXZ12" s="106"/>
      <c r="MYA12" s="106"/>
      <c r="MYB12" s="106"/>
      <c r="MYC12" s="106"/>
      <c r="MYD12" s="106"/>
      <c r="MYE12" s="106"/>
      <c r="MYF12" s="106"/>
      <c r="MYG12" s="106"/>
      <c r="MYH12" s="106"/>
      <c r="MYI12" s="106"/>
      <c r="MYJ12" s="106"/>
      <c r="MYK12" s="106"/>
      <c r="MYL12" s="106"/>
      <c r="MYM12" s="106"/>
      <c r="MYN12" s="106"/>
      <c r="MYO12" s="106"/>
      <c r="MYP12" s="106"/>
      <c r="MYQ12" s="106"/>
      <c r="MYR12" s="106"/>
      <c r="MYS12" s="106"/>
      <c r="MYT12" s="106"/>
      <c r="MYU12" s="106"/>
      <c r="MYV12" s="106"/>
      <c r="MYW12" s="106"/>
      <c r="MYX12" s="106"/>
      <c r="MYY12" s="106"/>
      <c r="MYZ12" s="106"/>
      <c r="MZA12" s="106"/>
      <c r="MZB12" s="106"/>
      <c r="MZC12" s="106"/>
      <c r="MZD12" s="106"/>
      <c r="MZE12" s="106"/>
      <c r="MZF12" s="106"/>
      <c r="MZG12" s="106"/>
      <c r="MZH12" s="106"/>
      <c r="MZI12" s="106"/>
      <c r="MZJ12" s="106"/>
      <c r="MZK12" s="106"/>
      <c r="MZL12" s="106"/>
      <c r="MZM12" s="106"/>
      <c r="MZN12" s="106"/>
      <c r="MZO12" s="106"/>
      <c r="MZP12" s="106"/>
      <c r="MZQ12" s="106"/>
      <c r="MZR12" s="106"/>
      <c r="MZS12" s="106"/>
      <c r="MZT12" s="106"/>
      <c r="MZU12" s="106"/>
      <c r="MZV12" s="106"/>
      <c r="MZW12" s="106"/>
      <c r="MZX12" s="106"/>
      <c r="MZY12" s="106"/>
      <c r="MZZ12" s="106"/>
      <c r="NAA12" s="106"/>
      <c r="NAB12" s="106"/>
      <c r="NAC12" s="106"/>
      <c r="NAD12" s="106"/>
      <c r="NAE12" s="106"/>
      <c r="NAF12" s="106"/>
      <c r="NAG12" s="106"/>
      <c r="NAH12" s="106"/>
      <c r="NAI12" s="106"/>
      <c r="NAJ12" s="106"/>
      <c r="NAK12" s="106"/>
      <c r="NAL12" s="106"/>
      <c r="NAM12" s="106"/>
      <c r="NAN12" s="106"/>
      <c r="NAO12" s="106"/>
      <c r="NAP12" s="106"/>
      <c r="NAQ12" s="106"/>
      <c r="NAR12" s="106"/>
      <c r="NAS12" s="106"/>
      <c r="NAT12" s="106"/>
      <c r="NAU12" s="106"/>
      <c r="NAV12" s="106"/>
      <c r="NAW12" s="106"/>
      <c r="NAX12" s="106"/>
      <c r="NAY12" s="106"/>
      <c r="NAZ12" s="106"/>
      <c r="NBA12" s="106"/>
      <c r="NBB12" s="106"/>
      <c r="NBC12" s="106"/>
      <c r="NBD12" s="106"/>
      <c r="NBE12" s="106"/>
      <c r="NBF12" s="106"/>
      <c r="NBG12" s="106"/>
      <c r="NBH12" s="106"/>
      <c r="NBI12" s="106"/>
      <c r="NBJ12" s="106"/>
      <c r="NBK12" s="106"/>
      <c r="NBL12" s="106"/>
      <c r="NBM12" s="106"/>
      <c r="NBN12" s="106"/>
      <c r="NBO12" s="106"/>
      <c r="NBP12" s="106"/>
      <c r="NBQ12" s="106"/>
      <c r="NBR12" s="106"/>
      <c r="NBS12" s="106"/>
      <c r="NBT12" s="106"/>
      <c r="NBU12" s="106"/>
      <c r="NBV12" s="106"/>
      <c r="NBW12" s="106"/>
      <c r="NBX12" s="106"/>
      <c r="NBY12" s="106"/>
      <c r="NBZ12" s="106"/>
      <c r="NCA12" s="106"/>
      <c r="NCB12" s="106"/>
      <c r="NCC12" s="106"/>
      <c r="NCD12" s="106"/>
      <c r="NCE12" s="106"/>
      <c r="NCF12" s="106"/>
      <c r="NCG12" s="106"/>
      <c r="NCH12" s="106"/>
      <c r="NCI12" s="106"/>
      <c r="NCJ12" s="106"/>
      <c r="NCK12" s="106"/>
      <c r="NCL12" s="106"/>
      <c r="NCM12" s="106"/>
      <c r="NCN12" s="106"/>
      <c r="NCO12" s="106"/>
      <c r="NCP12" s="106"/>
      <c r="NCQ12" s="106"/>
      <c r="NCR12" s="106"/>
      <c r="NCS12" s="106"/>
      <c r="NCT12" s="106"/>
      <c r="NCU12" s="106"/>
      <c r="NCV12" s="106"/>
      <c r="NCW12" s="106"/>
      <c r="NCX12" s="106"/>
      <c r="NCY12" s="106"/>
      <c r="NCZ12" s="106"/>
      <c r="NDA12" s="106"/>
      <c r="NDB12" s="106"/>
      <c r="NDC12" s="106"/>
      <c r="NDD12" s="106"/>
      <c r="NDE12" s="106"/>
      <c r="NDF12" s="106"/>
      <c r="NDG12" s="106"/>
      <c r="NDH12" s="106"/>
      <c r="NDI12" s="106"/>
      <c r="NDJ12" s="106"/>
      <c r="NDK12" s="106"/>
      <c r="NDL12" s="106"/>
      <c r="NDM12" s="106"/>
      <c r="NDN12" s="106"/>
      <c r="NDO12" s="106"/>
      <c r="NDP12" s="106"/>
      <c r="NDQ12" s="106"/>
      <c r="NDR12" s="106"/>
      <c r="NDS12" s="106"/>
      <c r="NDT12" s="106"/>
      <c r="NDU12" s="106"/>
      <c r="NDV12" s="106"/>
      <c r="NDW12" s="106"/>
      <c r="NDX12" s="106"/>
      <c r="NDY12" s="106"/>
      <c r="NDZ12" s="106"/>
      <c r="NEA12" s="106"/>
      <c r="NEB12" s="106"/>
      <c r="NEC12" s="106"/>
      <c r="NED12" s="106"/>
      <c r="NEE12" s="106"/>
      <c r="NEF12" s="106"/>
      <c r="NEG12" s="106"/>
      <c r="NEH12" s="106"/>
      <c r="NEI12" s="106"/>
      <c r="NEJ12" s="106"/>
      <c r="NEK12" s="106"/>
      <c r="NEL12" s="106"/>
      <c r="NEM12" s="106"/>
      <c r="NEN12" s="106"/>
      <c r="NEO12" s="106"/>
      <c r="NEP12" s="106"/>
      <c r="NEQ12" s="106"/>
      <c r="NER12" s="106"/>
      <c r="NES12" s="106"/>
      <c r="NET12" s="106"/>
      <c r="NEU12" s="106"/>
      <c r="NEV12" s="106"/>
      <c r="NEW12" s="106"/>
      <c r="NEX12" s="106"/>
      <c r="NEY12" s="106"/>
      <c r="NEZ12" s="106"/>
      <c r="NFA12" s="106"/>
      <c r="NFB12" s="106"/>
      <c r="NFC12" s="106"/>
      <c r="NFD12" s="106"/>
      <c r="NFE12" s="106"/>
      <c r="NFF12" s="106"/>
      <c r="NFG12" s="106"/>
      <c r="NFH12" s="106"/>
      <c r="NFI12" s="106"/>
      <c r="NFJ12" s="106"/>
      <c r="NFK12" s="106"/>
      <c r="NFL12" s="106"/>
      <c r="NFM12" s="106"/>
      <c r="NFN12" s="106"/>
      <c r="NFO12" s="106"/>
      <c r="NFP12" s="106"/>
      <c r="NFQ12" s="106"/>
      <c r="NFR12" s="106"/>
      <c r="NFS12" s="106"/>
      <c r="NFT12" s="106"/>
      <c r="NFU12" s="106"/>
      <c r="NFV12" s="106"/>
      <c r="NFW12" s="106"/>
      <c r="NFX12" s="106"/>
      <c r="NFY12" s="106"/>
      <c r="NFZ12" s="106"/>
      <c r="NGA12" s="106"/>
      <c r="NGB12" s="106"/>
      <c r="NGC12" s="106"/>
      <c r="NGD12" s="106"/>
      <c r="NGE12" s="106"/>
      <c r="NGF12" s="106"/>
      <c r="NGG12" s="106"/>
      <c r="NGH12" s="106"/>
      <c r="NGI12" s="106"/>
      <c r="NGJ12" s="106"/>
      <c r="NGK12" s="106"/>
      <c r="NGL12" s="106"/>
      <c r="NGM12" s="106"/>
      <c r="NGN12" s="106"/>
      <c r="NGO12" s="106"/>
      <c r="NGP12" s="106"/>
      <c r="NGQ12" s="106"/>
      <c r="NGR12" s="106"/>
      <c r="NGS12" s="106"/>
      <c r="NGT12" s="106"/>
      <c r="NGU12" s="106"/>
      <c r="NGV12" s="106"/>
      <c r="NGW12" s="106"/>
      <c r="NGX12" s="106"/>
      <c r="NGY12" s="106"/>
      <c r="NGZ12" s="106"/>
      <c r="NHA12" s="106"/>
      <c r="NHB12" s="106"/>
      <c r="NHC12" s="106"/>
      <c r="NHD12" s="106"/>
      <c r="NHE12" s="106"/>
      <c r="NHF12" s="106"/>
      <c r="NHG12" s="106"/>
      <c r="NHH12" s="106"/>
      <c r="NHI12" s="106"/>
      <c r="NHJ12" s="106"/>
      <c r="NHK12" s="106"/>
      <c r="NHL12" s="106"/>
      <c r="NHM12" s="106"/>
      <c r="NHN12" s="106"/>
      <c r="NHO12" s="106"/>
      <c r="NHP12" s="106"/>
      <c r="NHQ12" s="106"/>
      <c r="NHR12" s="106"/>
      <c r="NHS12" s="106"/>
      <c r="NHT12" s="106"/>
      <c r="NHU12" s="106"/>
      <c r="NHV12" s="106"/>
      <c r="NHW12" s="106"/>
      <c r="NHX12" s="106"/>
      <c r="NHY12" s="106"/>
      <c r="NHZ12" s="106"/>
      <c r="NIA12" s="106"/>
      <c r="NIB12" s="106"/>
      <c r="NIC12" s="106"/>
      <c r="NID12" s="106"/>
      <c r="NIE12" s="106"/>
      <c r="NIF12" s="106"/>
      <c r="NIG12" s="106"/>
      <c r="NIH12" s="106"/>
      <c r="NII12" s="106"/>
      <c r="NIJ12" s="106"/>
      <c r="NIK12" s="106"/>
      <c r="NIL12" s="106"/>
      <c r="NIM12" s="106"/>
      <c r="NIN12" s="106"/>
      <c r="NIO12" s="106"/>
      <c r="NIP12" s="106"/>
      <c r="NIQ12" s="106"/>
      <c r="NIR12" s="106"/>
      <c r="NIS12" s="106"/>
      <c r="NIT12" s="106"/>
      <c r="NIU12" s="106"/>
      <c r="NIV12" s="106"/>
      <c r="NIW12" s="106"/>
      <c r="NIX12" s="106"/>
      <c r="NIY12" s="106"/>
      <c r="NIZ12" s="106"/>
      <c r="NJA12" s="106"/>
      <c r="NJB12" s="106"/>
      <c r="NJC12" s="106"/>
      <c r="NJD12" s="106"/>
      <c r="NJE12" s="106"/>
      <c r="NJF12" s="106"/>
      <c r="NJG12" s="106"/>
      <c r="NJH12" s="106"/>
      <c r="NJI12" s="106"/>
      <c r="NJJ12" s="106"/>
      <c r="NJK12" s="106"/>
      <c r="NJL12" s="106"/>
      <c r="NJM12" s="106"/>
      <c r="NJN12" s="106"/>
      <c r="NJO12" s="106"/>
      <c r="NJP12" s="106"/>
      <c r="NJQ12" s="106"/>
      <c r="NJR12" s="106"/>
      <c r="NJS12" s="106"/>
      <c r="NJT12" s="106"/>
      <c r="NJU12" s="106"/>
      <c r="NJV12" s="106"/>
      <c r="NJW12" s="106"/>
      <c r="NJX12" s="106"/>
      <c r="NJY12" s="106"/>
      <c r="NJZ12" s="106"/>
      <c r="NKA12" s="106"/>
      <c r="NKB12" s="106"/>
      <c r="NKC12" s="106"/>
      <c r="NKD12" s="106"/>
      <c r="NKE12" s="106"/>
      <c r="NKF12" s="106"/>
      <c r="NKG12" s="106"/>
      <c r="NKH12" s="106"/>
      <c r="NKI12" s="106"/>
      <c r="NKJ12" s="106"/>
      <c r="NKK12" s="106"/>
      <c r="NKL12" s="106"/>
      <c r="NKM12" s="106"/>
      <c r="NKN12" s="106"/>
      <c r="NKO12" s="106"/>
      <c r="NKP12" s="106"/>
      <c r="NKQ12" s="106"/>
      <c r="NKR12" s="106"/>
      <c r="NKS12" s="106"/>
      <c r="NKT12" s="106"/>
      <c r="NKU12" s="106"/>
      <c r="NKV12" s="106"/>
      <c r="NKW12" s="106"/>
      <c r="NKX12" s="106"/>
      <c r="NKY12" s="106"/>
      <c r="NKZ12" s="106"/>
      <c r="NLA12" s="106"/>
      <c r="NLB12" s="106"/>
      <c r="NLC12" s="106"/>
      <c r="NLD12" s="106"/>
      <c r="NLE12" s="106"/>
      <c r="NLF12" s="106"/>
      <c r="NLG12" s="106"/>
      <c r="NLH12" s="106"/>
      <c r="NLI12" s="106"/>
      <c r="NLJ12" s="106"/>
      <c r="NLK12" s="106"/>
      <c r="NLL12" s="106"/>
      <c r="NLM12" s="106"/>
      <c r="NLN12" s="106"/>
      <c r="NLO12" s="106"/>
      <c r="NLP12" s="106"/>
      <c r="NLQ12" s="106"/>
      <c r="NLR12" s="106"/>
      <c r="NLS12" s="106"/>
      <c r="NLT12" s="106"/>
      <c r="NLU12" s="106"/>
      <c r="NLV12" s="106"/>
      <c r="NLW12" s="106"/>
      <c r="NLX12" s="106"/>
      <c r="NLY12" s="106"/>
      <c r="NLZ12" s="106"/>
      <c r="NMA12" s="106"/>
      <c r="NMB12" s="106"/>
      <c r="NMC12" s="106"/>
      <c r="NMD12" s="106"/>
      <c r="NME12" s="106"/>
      <c r="NMF12" s="106"/>
      <c r="NMG12" s="106"/>
      <c r="NMH12" s="106"/>
      <c r="NMI12" s="106"/>
      <c r="NMJ12" s="106"/>
      <c r="NMK12" s="106"/>
      <c r="NML12" s="106"/>
      <c r="NMM12" s="106"/>
      <c r="NMN12" s="106"/>
      <c r="NMO12" s="106"/>
      <c r="NMP12" s="106"/>
      <c r="NMQ12" s="106"/>
      <c r="NMR12" s="106"/>
      <c r="NMS12" s="106"/>
      <c r="NMT12" s="106"/>
      <c r="NMU12" s="106"/>
      <c r="NMV12" s="106"/>
      <c r="NMW12" s="106"/>
      <c r="NMX12" s="106"/>
      <c r="NMY12" s="106"/>
      <c r="NMZ12" s="106"/>
      <c r="NNA12" s="106"/>
      <c r="NNB12" s="106"/>
      <c r="NNC12" s="106"/>
      <c r="NND12" s="106"/>
      <c r="NNE12" s="106"/>
      <c r="NNF12" s="106"/>
      <c r="NNG12" s="106"/>
      <c r="NNH12" s="106"/>
      <c r="NNI12" s="106"/>
      <c r="NNJ12" s="106"/>
      <c r="NNK12" s="106"/>
      <c r="NNL12" s="106"/>
      <c r="NNM12" s="106"/>
      <c r="NNN12" s="106"/>
      <c r="NNO12" s="106"/>
      <c r="NNP12" s="106"/>
      <c r="NNQ12" s="106"/>
      <c r="NNR12" s="106"/>
      <c r="NNS12" s="106"/>
      <c r="NNT12" s="106"/>
      <c r="NNU12" s="106"/>
      <c r="NNV12" s="106"/>
      <c r="NNW12" s="106"/>
      <c r="NNX12" s="106"/>
      <c r="NNY12" s="106"/>
      <c r="NNZ12" s="106"/>
      <c r="NOA12" s="106"/>
      <c r="NOB12" s="106"/>
      <c r="NOC12" s="106"/>
      <c r="NOD12" s="106"/>
      <c r="NOE12" s="106"/>
      <c r="NOF12" s="106"/>
      <c r="NOG12" s="106"/>
      <c r="NOH12" s="106"/>
      <c r="NOI12" s="106"/>
      <c r="NOJ12" s="106"/>
      <c r="NOK12" s="106"/>
      <c r="NOL12" s="106"/>
      <c r="NOM12" s="106"/>
      <c r="NON12" s="106"/>
      <c r="NOO12" s="106"/>
      <c r="NOP12" s="106"/>
      <c r="NOQ12" s="106"/>
      <c r="NOR12" s="106"/>
      <c r="NOS12" s="106"/>
      <c r="NOT12" s="106"/>
      <c r="NOU12" s="106"/>
      <c r="NOV12" s="106"/>
      <c r="NOW12" s="106"/>
      <c r="NOX12" s="106"/>
      <c r="NOY12" s="106"/>
      <c r="NOZ12" s="106"/>
      <c r="NPA12" s="106"/>
      <c r="NPB12" s="106"/>
      <c r="NPC12" s="106"/>
      <c r="NPD12" s="106"/>
      <c r="NPE12" s="106"/>
      <c r="NPF12" s="106"/>
      <c r="NPG12" s="106"/>
      <c r="NPH12" s="106"/>
      <c r="NPI12" s="106"/>
      <c r="NPJ12" s="106"/>
      <c r="NPK12" s="106"/>
      <c r="NPL12" s="106"/>
      <c r="NPM12" s="106"/>
      <c r="NPN12" s="106"/>
      <c r="NPO12" s="106"/>
      <c r="NPP12" s="106"/>
      <c r="NPQ12" s="106"/>
      <c r="NPR12" s="106"/>
      <c r="NPS12" s="106"/>
      <c r="NPT12" s="106"/>
      <c r="NPU12" s="106"/>
      <c r="NPV12" s="106"/>
      <c r="NPW12" s="106"/>
      <c r="NPX12" s="106"/>
      <c r="NPY12" s="106"/>
      <c r="NPZ12" s="106"/>
      <c r="NQA12" s="106"/>
      <c r="NQB12" s="106"/>
      <c r="NQC12" s="106"/>
      <c r="NQD12" s="106"/>
      <c r="NQE12" s="106"/>
      <c r="NQF12" s="106"/>
      <c r="NQG12" s="106"/>
      <c r="NQH12" s="106"/>
      <c r="NQI12" s="106"/>
      <c r="NQJ12" s="106"/>
      <c r="NQK12" s="106"/>
      <c r="NQL12" s="106"/>
      <c r="NQM12" s="106"/>
      <c r="NQN12" s="106"/>
      <c r="NQO12" s="106"/>
      <c r="NQP12" s="106"/>
      <c r="NQQ12" s="106"/>
      <c r="NQR12" s="106"/>
      <c r="NQS12" s="106"/>
      <c r="NQT12" s="106"/>
      <c r="NQU12" s="106"/>
      <c r="NQV12" s="106"/>
      <c r="NQW12" s="106"/>
      <c r="NQX12" s="106"/>
      <c r="NQY12" s="106"/>
      <c r="NQZ12" s="106"/>
      <c r="NRA12" s="106"/>
      <c r="NRB12" s="106"/>
      <c r="NRC12" s="106"/>
      <c r="NRD12" s="106"/>
      <c r="NRE12" s="106"/>
      <c r="NRF12" s="106"/>
      <c r="NRG12" s="106"/>
      <c r="NRH12" s="106"/>
      <c r="NRI12" s="106"/>
      <c r="NRJ12" s="106"/>
      <c r="NRK12" s="106"/>
      <c r="NRL12" s="106"/>
      <c r="NRM12" s="106"/>
      <c r="NRN12" s="106"/>
      <c r="NRO12" s="106"/>
      <c r="NRP12" s="106"/>
      <c r="NRQ12" s="106"/>
      <c r="NRR12" s="106"/>
      <c r="NRS12" s="106"/>
      <c r="NRT12" s="106"/>
      <c r="NRU12" s="106"/>
      <c r="NRV12" s="106"/>
      <c r="NRW12" s="106"/>
      <c r="NRX12" s="106"/>
      <c r="NRY12" s="106"/>
      <c r="NRZ12" s="106"/>
      <c r="NSA12" s="106"/>
      <c r="NSB12" s="106"/>
      <c r="NSC12" s="106"/>
      <c r="NSD12" s="106"/>
      <c r="NSE12" s="106"/>
      <c r="NSF12" s="106"/>
      <c r="NSG12" s="106"/>
      <c r="NSH12" s="106"/>
      <c r="NSI12" s="106"/>
      <c r="NSJ12" s="106"/>
      <c r="NSK12" s="106"/>
      <c r="NSL12" s="106"/>
      <c r="NSM12" s="106"/>
      <c r="NSN12" s="106"/>
      <c r="NSO12" s="106"/>
      <c r="NSP12" s="106"/>
      <c r="NSQ12" s="106"/>
      <c r="NSR12" s="106"/>
      <c r="NSS12" s="106"/>
      <c r="NST12" s="106"/>
      <c r="NSU12" s="106"/>
      <c r="NSV12" s="106"/>
      <c r="NSW12" s="106"/>
      <c r="NSX12" s="106"/>
      <c r="NSY12" s="106"/>
      <c r="NSZ12" s="106"/>
      <c r="NTA12" s="106"/>
      <c r="NTB12" s="106"/>
      <c r="NTC12" s="106"/>
      <c r="NTD12" s="106"/>
      <c r="NTE12" s="106"/>
      <c r="NTF12" s="106"/>
      <c r="NTG12" s="106"/>
      <c r="NTH12" s="106"/>
      <c r="NTI12" s="106"/>
      <c r="NTJ12" s="106"/>
      <c r="NTK12" s="106"/>
      <c r="NTL12" s="106"/>
      <c r="NTM12" s="106"/>
      <c r="NTN12" s="106"/>
      <c r="NTO12" s="106"/>
      <c r="NTP12" s="106"/>
      <c r="NTQ12" s="106"/>
      <c r="NTR12" s="106"/>
      <c r="NTS12" s="106"/>
      <c r="NTT12" s="106"/>
      <c r="NTU12" s="106"/>
      <c r="NTV12" s="106"/>
      <c r="NTW12" s="106"/>
      <c r="NTX12" s="106"/>
      <c r="NTY12" s="106"/>
      <c r="NTZ12" s="106"/>
      <c r="NUA12" s="106"/>
      <c r="NUB12" s="106"/>
      <c r="NUC12" s="106"/>
      <c r="NUD12" s="106"/>
      <c r="NUE12" s="106"/>
      <c r="NUF12" s="106"/>
      <c r="NUG12" s="106"/>
      <c r="NUH12" s="106"/>
      <c r="NUI12" s="106"/>
      <c r="NUJ12" s="106"/>
      <c r="NUK12" s="106"/>
      <c r="NUL12" s="106"/>
      <c r="NUM12" s="106"/>
      <c r="NUN12" s="106"/>
      <c r="NUO12" s="106"/>
      <c r="NUP12" s="106"/>
      <c r="NUQ12" s="106"/>
      <c r="NUR12" s="106"/>
      <c r="NUS12" s="106"/>
      <c r="NUT12" s="106"/>
      <c r="NUU12" s="106"/>
      <c r="NUV12" s="106"/>
      <c r="NUW12" s="106"/>
      <c r="NUX12" s="106"/>
      <c r="NUY12" s="106"/>
      <c r="NUZ12" s="106"/>
      <c r="NVA12" s="106"/>
      <c r="NVB12" s="106"/>
      <c r="NVC12" s="106"/>
      <c r="NVD12" s="106"/>
      <c r="NVE12" s="106"/>
      <c r="NVF12" s="106"/>
      <c r="NVG12" s="106"/>
      <c r="NVH12" s="106"/>
      <c r="NVI12" s="106"/>
      <c r="NVJ12" s="106"/>
      <c r="NVK12" s="106"/>
      <c r="NVL12" s="106"/>
      <c r="NVM12" s="106"/>
      <c r="NVN12" s="106"/>
      <c r="NVO12" s="106"/>
      <c r="NVP12" s="106"/>
      <c r="NVQ12" s="106"/>
      <c r="NVR12" s="106"/>
      <c r="NVS12" s="106"/>
      <c r="NVT12" s="106"/>
      <c r="NVU12" s="106"/>
      <c r="NVV12" s="106"/>
      <c r="NVW12" s="106"/>
      <c r="NVX12" s="106"/>
      <c r="NVY12" s="106"/>
      <c r="NVZ12" s="106"/>
      <c r="NWA12" s="106"/>
      <c r="NWB12" s="106"/>
      <c r="NWC12" s="106"/>
      <c r="NWD12" s="106"/>
      <c r="NWE12" s="106"/>
      <c r="NWF12" s="106"/>
      <c r="NWG12" s="106"/>
      <c r="NWH12" s="106"/>
      <c r="NWI12" s="106"/>
      <c r="NWJ12" s="106"/>
      <c r="NWK12" s="106"/>
      <c r="NWL12" s="106"/>
      <c r="NWM12" s="106"/>
      <c r="NWN12" s="106"/>
      <c r="NWO12" s="106"/>
      <c r="NWP12" s="106"/>
      <c r="NWQ12" s="106"/>
      <c r="NWR12" s="106"/>
      <c r="NWS12" s="106"/>
      <c r="NWT12" s="106"/>
      <c r="NWU12" s="106"/>
      <c r="NWV12" s="106"/>
      <c r="NWW12" s="106"/>
      <c r="NWX12" s="106"/>
      <c r="NWY12" s="106"/>
      <c r="NWZ12" s="106"/>
      <c r="NXA12" s="106"/>
      <c r="NXB12" s="106"/>
      <c r="NXC12" s="106"/>
      <c r="NXD12" s="106"/>
      <c r="NXE12" s="106"/>
      <c r="NXF12" s="106"/>
      <c r="NXG12" s="106"/>
      <c r="NXH12" s="106"/>
      <c r="NXI12" s="106"/>
      <c r="NXJ12" s="106"/>
      <c r="NXK12" s="106"/>
      <c r="NXL12" s="106"/>
      <c r="NXM12" s="106"/>
      <c r="NXN12" s="106"/>
      <c r="NXO12" s="106"/>
      <c r="NXP12" s="106"/>
      <c r="NXQ12" s="106"/>
      <c r="NXR12" s="106"/>
      <c r="NXS12" s="106"/>
      <c r="NXT12" s="106"/>
      <c r="NXU12" s="106"/>
      <c r="NXV12" s="106"/>
      <c r="NXW12" s="106"/>
      <c r="NXX12" s="106"/>
      <c r="NXY12" s="106"/>
      <c r="NXZ12" s="106"/>
      <c r="NYA12" s="106"/>
      <c r="NYB12" s="106"/>
      <c r="NYC12" s="106"/>
      <c r="NYD12" s="106"/>
      <c r="NYE12" s="106"/>
      <c r="NYF12" s="106"/>
      <c r="NYG12" s="106"/>
      <c r="NYH12" s="106"/>
      <c r="NYI12" s="106"/>
      <c r="NYJ12" s="106"/>
      <c r="NYK12" s="106"/>
      <c r="NYL12" s="106"/>
      <c r="NYM12" s="106"/>
      <c r="NYN12" s="106"/>
      <c r="NYO12" s="106"/>
      <c r="NYP12" s="106"/>
      <c r="NYQ12" s="106"/>
      <c r="NYR12" s="106"/>
      <c r="NYS12" s="106"/>
      <c r="NYT12" s="106"/>
      <c r="NYU12" s="106"/>
      <c r="NYV12" s="106"/>
      <c r="NYW12" s="106"/>
      <c r="NYX12" s="106"/>
      <c r="NYY12" s="106"/>
      <c r="NYZ12" s="106"/>
      <c r="NZA12" s="106"/>
      <c r="NZB12" s="106"/>
      <c r="NZC12" s="106"/>
      <c r="NZD12" s="106"/>
      <c r="NZE12" s="106"/>
      <c r="NZF12" s="106"/>
      <c r="NZG12" s="106"/>
      <c r="NZH12" s="106"/>
      <c r="NZI12" s="106"/>
      <c r="NZJ12" s="106"/>
      <c r="NZK12" s="106"/>
      <c r="NZL12" s="106"/>
      <c r="NZM12" s="106"/>
      <c r="NZN12" s="106"/>
      <c r="NZO12" s="106"/>
      <c r="NZP12" s="106"/>
      <c r="NZQ12" s="106"/>
      <c r="NZR12" s="106"/>
      <c r="NZS12" s="106"/>
      <c r="NZT12" s="106"/>
      <c r="NZU12" s="106"/>
      <c r="NZV12" s="106"/>
      <c r="NZW12" s="106"/>
      <c r="NZX12" s="106"/>
      <c r="NZY12" s="106"/>
      <c r="NZZ12" s="106"/>
      <c r="OAA12" s="106"/>
      <c r="OAB12" s="106"/>
      <c r="OAC12" s="106"/>
      <c r="OAD12" s="106"/>
      <c r="OAE12" s="106"/>
      <c r="OAF12" s="106"/>
      <c r="OAG12" s="106"/>
      <c r="OAH12" s="106"/>
      <c r="OAI12" s="106"/>
      <c r="OAJ12" s="106"/>
      <c r="OAK12" s="106"/>
      <c r="OAL12" s="106"/>
      <c r="OAM12" s="106"/>
      <c r="OAN12" s="106"/>
      <c r="OAO12" s="106"/>
      <c r="OAP12" s="106"/>
      <c r="OAQ12" s="106"/>
      <c r="OAR12" s="106"/>
      <c r="OAS12" s="106"/>
      <c r="OAT12" s="106"/>
      <c r="OAU12" s="106"/>
      <c r="OAV12" s="106"/>
      <c r="OAW12" s="106"/>
      <c r="OAX12" s="106"/>
      <c r="OAY12" s="106"/>
      <c r="OAZ12" s="106"/>
      <c r="OBA12" s="106"/>
      <c r="OBB12" s="106"/>
      <c r="OBC12" s="106"/>
      <c r="OBD12" s="106"/>
      <c r="OBE12" s="106"/>
      <c r="OBF12" s="106"/>
      <c r="OBG12" s="106"/>
      <c r="OBH12" s="106"/>
      <c r="OBI12" s="106"/>
      <c r="OBJ12" s="106"/>
      <c r="OBK12" s="106"/>
      <c r="OBL12" s="106"/>
      <c r="OBM12" s="106"/>
      <c r="OBN12" s="106"/>
      <c r="OBO12" s="106"/>
      <c r="OBP12" s="106"/>
      <c r="OBQ12" s="106"/>
      <c r="OBR12" s="106"/>
      <c r="OBS12" s="106"/>
      <c r="OBT12" s="106"/>
      <c r="OBU12" s="106"/>
      <c r="OBV12" s="106"/>
      <c r="OBW12" s="106"/>
      <c r="OBX12" s="106"/>
      <c r="OBY12" s="106"/>
      <c r="OBZ12" s="106"/>
      <c r="OCA12" s="106"/>
      <c r="OCB12" s="106"/>
      <c r="OCC12" s="106"/>
      <c r="OCD12" s="106"/>
      <c r="OCE12" s="106"/>
      <c r="OCF12" s="106"/>
      <c r="OCG12" s="106"/>
      <c r="OCH12" s="106"/>
      <c r="OCI12" s="106"/>
      <c r="OCJ12" s="106"/>
      <c r="OCK12" s="106"/>
      <c r="OCL12" s="106"/>
      <c r="OCM12" s="106"/>
      <c r="OCN12" s="106"/>
      <c r="OCO12" s="106"/>
      <c r="OCP12" s="106"/>
      <c r="OCQ12" s="106"/>
      <c r="OCR12" s="106"/>
      <c r="OCS12" s="106"/>
      <c r="OCT12" s="106"/>
      <c r="OCU12" s="106"/>
      <c r="OCV12" s="106"/>
      <c r="OCW12" s="106"/>
      <c r="OCX12" s="106"/>
      <c r="OCY12" s="106"/>
      <c r="OCZ12" s="106"/>
      <c r="ODA12" s="106"/>
      <c r="ODB12" s="106"/>
      <c r="ODC12" s="106"/>
      <c r="ODD12" s="106"/>
      <c r="ODE12" s="106"/>
      <c r="ODF12" s="106"/>
      <c r="ODG12" s="106"/>
      <c r="ODH12" s="106"/>
      <c r="ODI12" s="106"/>
      <c r="ODJ12" s="106"/>
      <c r="ODK12" s="106"/>
      <c r="ODL12" s="106"/>
      <c r="ODM12" s="106"/>
      <c r="ODN12" s="106"/>
      <c r="ODO12" s="106"/>
      <c r="ODP12" s="106"/>
      <c r="ODQ12" s="106"/>
      <c r="ODR12" s="106"/>
      <c r="ODS12" s="106"/>
      <c r="ODT12" s="106"/>
      <c r="ODU12" s="106"/>
      <c r="ODV12" s="106"/>
      <c r="ODW12" s="106"/>
      <c r="ODX12" s="106"/>
      <c r="ODY12" s="106"/>
      <c r="ODZ12" s="106"/>
      <c r="OEA12" s="106"/>
      <c r="OEB12" s="106"/>
      <c r="OEC12" s="106"/>
      <c r="OED12" s="106"/>
      <c r="OEE12" s="106"/>
      <c r="OEF12" s="106"/>
      <c r="OEG12" s="106"/>
      <c r="OEH12" s="106"/>
      <c r="OEI12" s="106"/>
      <c r="OEJ12" s="106"/>
      <c r="OEK12" s="106"/>
      <c r="OEL12" s="106"/>
      <c r="OEM12" s="106"/>
      <c r="OEN12" s="106"/>
      <c r="OEO12" s="106"/>
      <c r="OEP12" s="106"/>
      <c r="OEQ12" s="106"/>
      <c r="OER12" s="106"/>
      <c r="OES12" s="106"/>
      <c r="OET12" s="106"/>
      <c r="OEU12" s="106"/>
      <c r="OEV12" s="106"/>
      <c r="OEW12" s="106"/>
      <c r="OEX12" s="106"/>
      <c r="OEY12" s="106"/>
      <c r="OEZ12" s="106"/>
      <c r="OFA12" s="106"/>
      <c r="OFB12" s="106"/>
      <c r="OFC12" s="106"/>
      <c r="OFD12" s="106"/>
      <c r="OFE12" s="106"/>
      <c r="OFF12" s="106"/>
      <c r="OFG12" s="106"/>
      <c r="OFH12" s="106"/>
      <c r="OFI12" s="106"/>
      <c r="OFJ12" s="106"/>
      <c r="OFK12" s="106"/>
      <c r="OFL12" s="106"/>
      <c r="OFM12" s="106"/>
      <c r="OFN12" s="106"/>
      <c r="OFO12" s="106"/>
      <c r="OFP12" s="106"/>
      <c r="OFQ12" s="106"/>
      <c r="OFR12" s="106"/>
      <c r="OFS12" s="106"/>
      <c r="OFT12" s="106"/>
      <c r="OFU12" s="106"/>
      <c r="OFV12" s="106"/>
      <c r="OFW12" s="106"/>
      <c r="OFX12" s="106"/>
      <c r="OFY12" s="106"/>
      <c r="OFZ12" s="106"/>
      <c r="OGA12" s="106"/>
      <c r="OGB12" s="106"/>
      <c r="OGC12" s="106"/>
      <c r="OGD12" s="106"/>
      <c r="OGE12" s="106"/>
      <c r="OGF12" s="106"/>
      <c r="OGG12" s="106"/>
      <c r="OGH12" s="106"/>
      <c r="OGI12" s="106"/>
      <c r="OGJ12" s="106"/>
      <c r="OGK12" s="106"/>
      <c r="OGL12" s="106"/>
      <c r="OGM12" s="106"/>
      <c r="OGN12" s="106"/>
      <c r="OGO12" s="106"/>
      <c r="OGP12" s="106"/>
      <c r="OGQ12" s="106"/>
      <c r="OGR12" s="106"/>
      <c r="OGS12" s="106"/>
      <c r="OGT12" s="106"/>
      <c r="OGU12" s="106"/>
      <c r="OGV12" s="106"/>
      <c r="OGW12" s="106"/>
      <c r="OGX12" s="106"/>
      <c r="OGY12" s="106"/>
      <c r="OGZ12" s="106"/>
      <c r="OHA12" s="106"/>
      <c r="OHB12" s="106"/>
      <c r="OHC12" s="106"/>
      <c r="OHD12" s="106"/>
      <c r="OHE12" s="106"/>
      <c r="OHF12" s="106"/>
      <c r="OHG12" s="106"/>
      <c r="OHH12" s="106"/>
      <c r="OHI12" s="106"/>
      <c r="OHJ12" s="106"/>
      <c r="OHK12" s="106"/>
      <c r="OHL12" s="106"/>
      <c r="OHM12" s="106"/>
      <c r="OHN12" s="106"/>
      <c r="OHO12" s="106"/>
      <c r="OHP12" s="106"/>
      <c r="OHQ12" s="106"/>
      <c r="OHR12" s="106"/>
      <c r="OHS12" s="106"/>
      <c r="OHT12" s="106"/>
      <c r="OHU12" s="106"/>
      <c r="OHV12" s="106"/>
      <c r="OHW12" s="106"/>
      <c r="OHX12" s="106"/>
      <c r="OHY12" s="106"/>
      <c r="OHZ12" s="106"/>
      <c r="OIA12" s="106"/>
      <c r="OIB12" s="106"/>
      <c r="OIC12" s="106"/>
      <c r="OID12" s="106"/>
      <c r="OIE12" s="106"/>
      <c r="OIF12" s="106"/>
      <c r="OIG12" s="106"/>
      <c r="OIH12" s="106"/>
      <c r="OII12" s="106"/>
      <c r="OIJ12" s="106"/>
      <c r="OIK12" s="106"/>
      <c r="OIL12" s="106"/>
      <c r="OIM12" s="106"/>
      <c r="OIN12" s="106"/>
      <c r="OIO12" s="106"/>
      <c r="OIP12" s="106"/>
      <c r="OIQ12" s="106"/>
      <c r="OIR12" s="106"/>
      <c r="OIS12" s="106"/>
      <c r="OIT12" s="106"/>
      <c r="OIU12" s="106"/>
      <c r="OIV12" s="106"/>
      <c r="OIW12" s="106"/>
      <c r="OIX12" s="106"/>
      <c r="OIY12" s="106"/>
      <c r="OIZ12" s="106"/>
      <c r="OJA12" s="106"/>
      <c r="OJB12" s="106"/>
      <c r="OJC12" s="106"/>
      <c r="OJD12" s="106"/>
      <c r="OJE12" s="106"/>
      <c r="OJF12" s="106"/>
      <c r="OJG12" s="106"/>
      <c r="OJH12" s="106"/>
      <c r="OJI12" s="106"/>
      <c r="OJJ12" s="106"/>
      <c r="OJK12" s="106"/>
      <c r="OJL12" s="106"/>
      <c r="OJM12" s="106"/>
      <c r="OJN12" s="106"/>
      <c r="OJO12" s="106"/>
      <c r="OJP12" s="106"/>
      <c r="OJQ12" s="106"/>
      <c r="OJR12" s="106"/>
      <c r="OJS12" s="106"/>
      <c r="OJT12" s="106"/>
      <c r="OJU12" s="106"/>
      <c r="OJV12" s="106"/>
      <c r="OJW12" s="106"/>
      <c r="OJX12" s="106"/>
      <c r="OJY12" s="106"/>
      <c r="OJZ12" s="106"/>
      <c r="OKA12" s="106"/>
      <c r="OKB12" s="106"/>
      <c r="OKC12" s="106"/>
      <c r="OKD12" s="106"/>
      <c r="OKE12" s="106"/>
      <c r="OKF12" s="106"/>
      <c r="OKG12" s="106"/>
      <c r="OKH12" s="106"/>
      <c r="OKI12" s="106"/>
      <c r="OKJ12" s="106"/>
      <c r="OKK12" s="106"/>
      <c r="OKL12" s="106"/>
      <c r="OKM12" s="106"/>
      <c r="OKN12" s="106"/>
      <c r="OKO12" s="106"/>
      <c r="OKP12" s="106"/>
      <c r="OKQ12" s="106"/>
      <c r="OKR12" s="106"/>
      <c r="OKS12" s="106"/>
      <c r="OKT12" s="106"/>
      <c r="OKU12" s="106"/>
      <c r="OKV12" s="106"/>
      <c r="OKW12" s="106"/>
      <c r="OKX12" s="106"/>
      <c r="OKY12" s="106"/>
      <c r="OKZ12" s="106"/>
      <c r="OLA12" s="106"/>
      <c r="OLB12" s="106"/>
      <c r="OLC12" s="106"/>
      <c r="OLD12" s="106"/>
      <c r="OLE12" s="106"/>
      <c r="OLF12" s="106"/>
      <c r="OLG12" s="106"/>
      <c r="OLH12" s="106"/>
      <c r="OLI12" s="106"/>
      <c r="OLJ12" s="106"/>
      <c r="OLK12" s="106"/>
      <c r="OLL12" s="106"/>
      <c r="OLM12" s="106"/>
      <c r="OLN12" s="106"/>
      <c r="OLO12" s="106"/>
      <c r="OLP12" s="106"/>
      <c r="OLQ12" s="106"/>
      <c r="OLR12" s="106"/>
      <c r="OLS12" s="106"/>
      <c r="OLT12" s="106"/>
      <c r="OLU12" s="106"/>
      <c r="OLV12" s="106"/>
      <c r="OLW12" s="106"/>
      <c r="OLX12" s="106"/>
      <c r="OLY12" s="106"/>
      <c r="OLZ12" s="106"/>
      <c r="OMA12" s="106"/>
      <c r="OMB12" s="106"/>
      <c r="OMC12" s="106"/>
      <c r="OMD12" s="106"/>
      <c r="OME12" s="106"/>
      <c r="OMF12" s="106"/>
      <c r="OMG12" s="106"/>
      <c r="OMH12" s="106"/>
      <c r="OMI12" s="106"/>
      <c r="OMJ12" s="106"/>
      <c r="OMK12" s="106"/>
      <c r="OML12" s="106"/>
      <c r="OMM12" s="106"/>
      <c r="OMN12" s="106"/>
      <c r="OMO12" s="106"/>
      <c r="OMP12" s="106"/>
      <c r="OMQ12" s="106"/>
      <c r="OMR12" s="106"/>
      <c r="OMS12" s="106"/>
      <c r="OMT12" s="106"/>
      <c r="OMU12" s="106"/>
      <c r="OMV12" s="106"/>
      <c r="OMW12" s="106"/>
      <c r="OMX12" s="106"/>
      <c r="OMY12" s="106"/>
      <c r="OMZ12" s="106"/>
      <c r="ONA12" s="106"/>
      <c r="ONB12" s="106"/>
      <c r="ONC12" s="106"/>
      <c r="OND12" s="106"/>
      <c r="ONE12" s="106"/>
      <c r="ONF12" s="106"/>
      <c r="ONG12" s="106"/>
      <c r="ONH12" s="106"/>
      <c r="ONI12" s="106"/>
      <c r="ONJ12" s="106"/>
      <c r="ONK12" s="106"/>
      <c r="ONL12" s="106"/>
      <c r="ONM12" s="106"/>
      <c r="ONN12" s="106"/>
      <c r="ONO12" s="106"/>
      <c r="ONP12" s="106"/>
      <c r="ONQ12" s="106"/>
      <c r="ONR12" s="106"/>
      <c r="ONS12" s="106"/>
      <c r="ONT12" s="106"/>
      <c r="ONU12" s="106"/>
      <c r="ONV12" s="106"/>
      <c r="ONW12" s="106"/>
      <c r="ONX12" s="106"/>
      <c r="ONY12" s="106"/>
      <c r="ONZ12" s="106"/>
      <c r="OOA12" s="106"/>
      <c r="OOB12" s="106"/>
      <c r="OOC12" s="106"/>
      <c r="OOD12" s="106"/>
      <c r="OOE12" s="106"/>
      <c r="OOF12" s="106"/>
      <c r="OOG12" s="106"/>
      <c r="OOH12" s="106"/>
      <c r="OOI12" s="106"/>
      <c r="OOJ12" s="106"/>
      <c r="OOK12" s="106"/>
      <c r="OOL12" s="106"/>
      <c r="OOM12" s="106"/>
      <c r="OON12" s="106"/>
      <c r="OOO12" s="106"/>
      <c r="OOP12" s="106"/>
      <c r="OOQ12" s="106"/>
      <c r="OOR12" s="106"/>
      <c r="OOS12" s="106"/>
      <c r="OOT12" s="106"/>
      <c r="OOU12" s="106"/>
      <c r="OOV12" s="106"/>
      <c r="OOW12" s="106"/>
      <c r="OOX12" s="106"/>
      <c r="OOY12" s="106"/>
      <c r="OOZ12" s="106"/>
      <c r="OPA12" s="106"/>
      <c r="OPB12" s="106"/>
      <c r="OPC12" s="106"/>
      <c r="OPD12" s="106"/>
      <c r="OPE12" s="106"/>
      <c r="OPF12" s="106"/>
      <c r="OPG12" s="106"/>
      <c r="OPH12" s="106"/>
      <c r="OPI12" s="106"/>
      <c r="OPJ12" s="106"/>
      <c r="OPK12" s="106"/>
      <c r="OPL12" s="106"/>
      <c r="OPM12" s="106"/>
      <c r="OPN12" s="106"/>
      <c r="OPO12" s="106"/>
      <c r="OPP12" s="106"/>
      <c r="OPQ12" s="106"/>
      <c r="OPR12" s="106"/>
      <c r="OPS12" s="106"/>
      <c r="OPT12" s="106"/>
      <c r="OPU12" s="106"/>
      <c r="OPV12" s="106"/>
      <c r="OPW12" s="106"/>
      <c r="OPX12" s="106"/>
      <c r="OPY12" s="106"/>
      <c r="OPZ12" s="106"/>
      <c r="OQA12" s="106"/>
      <c r="OQB12" s="106"/>
      <c r="OQC12" s="106"/>
      <c r="OQD12" s="106"/>
      <c r="OQE12" s="106"/>
      <c r="OQF12" s="106"/>
      <c r="OQG12" s="106"/>
      <c r="OQH12" s="106"/>
      <c r="OQI12" s="106"/>
      <c r="OQJ12" s="106"/>
      <c r="OQK12" s="106"/>
      <c r="OQL12" s="106"/>
      <c r="OQM12" s="106"/>
      <c r="OQN12" s="106"/>
      <c r="OQO12" s="106"/>
      <c r="OQP12" s="106"/>
      <c r="OQQ12" s="106"/>
      <c r="OQR12" s="106"/>
      <c r="OQS12" s="106"/>
      <c r="OQT12" s="106"/>
      <c r="OQU12" s="106"/>
      <c r="OQV12" s="106"/>
      <c r="OQW12" s="106"/>
      <c r="OQX12" s="106"/>
      <c r="OQY12" s="106"/>
      <c r="OQZ12" s="106"/>
      <c r="ORA12" s="106"/>
      <c r="ORB12" s="106"/>
      <c r="ORC12" s="106"/>
      <c r="ORD12" s="106"/>
      <c r="ORE12" s="106"/>
      <c r="ORF12" s="106"/>
      <c r="ORG12" s="106"/>
      <c r="ORH12" s="106"/>
      <c r="ORI12" s="106"/>
      <c r="ORJ12" s="106"/>
      <c r="ORK12" s="106"/>
      <c r="ORL12" s="106"/>
      <c r="ORM12" s="106"/>
      <c r="ORN12" s="106"/>
      <c r="ORO12" s="106"/>
      <c r="ORP12" s="106"/>
      <c r="ORQ12" s="106"/>
      <c r="ORR12" s="106"/>
      <c r="ORS12" s="106"/>
      <c r="ORT12" s="106"/>
      <c r="ORU12" s="106"/>
      <c r="ORV12" s="106"/>
      <c r="ORW12" s="106"/>
      <c r="ORX12" s="106"/>
      <c r="ORY12" s="106"/>
      <c r="ORZ12" s="106"/>
      <c r="OSA12" s="106"/>
      <c r="OSB12" s="106"/>
      <c r="OSC12" s="106"/>
      <c r="OSD12" s="106"/>
      <c r="OSE12" s="106"/>
      <c r="OSF12" s="106"/>
      <c r="OSG12" s="106"/>
      <c r="OSH12" s="106"/>
      <c r="OSI12" s="106"/>
      <c r="OSJ12" s="106"/>
      <c r="OSK12" s="106"/>
      <c r="OSL12" s="106"/>
      <c r="OSM12" s="106"/>
      <c r="OSN12" s="106"/>
      <c r="OSO12" s="106"/>
      <c r="OSP12" s="106"/>
      <c r="OSQ12" s="106"/>
      <c r="OSR12" s="106"/>
      <c r="OSS12" s="106"/>
      <c r="OST12" s="106"/>
      <c r="OSU12" s="106"/>
      <c r="OSV12" s="106"/>
      <c r="OSW12" s="106"/>
      <c r="OSX12" s="106"/>
      <c r="OSY12" s="106"/>
      <c r="OSZ12" s="106"/>
      <c r="OTA12" s="106"/>
      <c r="OTB12" s="106"/>
      <c r="OTC12" s="106"/>
      <c r="OTD12" s="106"/>
      <c r="OTE12" s="106"/>
      <c r="OTF12" s="106"/>
      <c r="OTG12" s="106"/>
      <c r="OTH12" s="106"/>
      <c r="OTI12" s="106"/>
      <c r="OTJ12" s="106"/>
      <c r="OTK12" s="106"/>
      <c r="OTL12" s="106"/>
      <c r="OTM12" s="106"/>
      <c r="OTN12" s="106"/>
      <c r="OTO12" s="106"/>
      <c r="OTP12" s="106"/>
      <c r="OTQ12" s="106"/>
      <c r="OTR12" s="106"/>
      <c r="OTS12" s="106"/>
      <c r="OTT12" s="106"/>
      <c r="OTU12" s="106"/>
      <c r="OTV12" s="106"/>
      <c r="OTW12" s="106"/>
      <c r="OTX12" s="106"/>
      <c r="OTY12" s="106"/>
      <c r="OTZ12" s="106"/>
      <c r="OUA12" s="106"/>
      <c r="OUB12" s="106"/>
      <c r="OUC12" s="106"/>
      <c r="OUD12" s="106"/>
      <c r="OUE12" s="106"/>
      <c r="OUF12" s="106"/>
      <c r="OUG12" s="106"/>
      <c r="OUH12" s="106"/>
      <c r="OUI12" s="106"/>
      <c r="OUJ12" s="106"/>
      <c r="OUK12" s="106"/>
      <c r="OUL12" s="106"/>
      <c r="OUM12" s="106"/>
      <c r="OUN12" s="106"/>
      <c r="OUO12" s="106"/>
      <c r="OUP12" s="106"/>
      <c r="OUQ12" s="106"/>
      <c r="OUR12" s="106"/>
      <c r="OUS12" s="106"/>
      <c r="OUT12" s="106"/>
      <c r="OUU12" s="106"/>
      <c r="OUV12" s="106"/>
      <c r="OUW12" s="106"/>
      <c r="OUX12" s="106"/>
      <c r="OUY12" s="106"/>
      <c r="OUZ12" s="106"/>
      <c r="OVA12" s="106"/>
      <c r="OVB12" s="106"/>
      <c r="OVC12" s="106"/>
      <c r="OVD12" s="106"/>
      <c r="OVE12" s="106"/>
      <c r="OVF12" s="106"/>
      <c r="OVG12" s="106"/>
      <c r="OVH12" s="106"/>
      <c r="OVI12" s="106"/>
      <c r="OVJ12" s="106"/>
      <c r="OVK12" s="106"/>
      <c r="OVL12" s="106"/>
      <c r="OVM12" s="106"/>
      <c r="OVN12" s="106"/>
      <c r="OVO12" s="106"/>
      <c r="OVP12" s="106"/>
      <c r="OVQ12" s="106"/>
      <c r="OVR12" s="106"/>
      <c r="OVS12" s="106"/>
      <c r="OVT12" s="106"/>
      <c r="OVU12" s="106"/>
      <c r="OVV12" s="106"/>
      <c r="OVW12" s="106"/>
      <c r="OVX12" s="106"/>
      <c r="OVY12" s="106"/>
      <c r="OVZ12" s="106"/>
      <c r="OWA12" s="106"/>
      <c r="OWB12" s="106"/>
      <c r="OWC12" s="106"/>
      <c r="OWD12" s="106"/>
      <c r="OWE12" s="106"/>
      <c r="OWF12" s="106"/>
      <c r="OWG12" s="106"/>
      <c r="OWH12" s="106"/>
      <c r="OWI12" s="106"/>
      <c r="OWJ12" s="106"/>
      <c r="OWK12" s="106"/>
      <c r="OWL12" s="106"/>
      <c r="OWM12" s="106"/>
      <c r="OWN12" s="106"/>
      <c r="OWO12" s="106"/>
      <c r="OWP12" s="106"/>
      <c r="OWQ12" s="106"/>
      <c r="OWR12" s="106"/>
      <c r="OWS12" s="106"/>
      <c r="OWT12" s="106"/>
      <c r="OWU12" s="106"/>
      <c r="OWV12" s="106"/>
      <c r="OWW12" s="106"/>
      <c r="OWX12" s="106"/>
      <c r="OWY12" s="106"/>
      <c r="OWZ12" s="106"/>
      <c r="OXA12" s="106"/>
      <c r="OXB12" s="106"/>
      <c r="OXC12" s="106"/>
      <c r="OXD12" s="106"/>
      <c r="OXE12" s="106"/>
      <c r="OXF12" s="106"/>
      <c r="OXG12" s="106"/>
      <c r="OXH12" s="106"/>
      <c r="OXI12" s="106"/>
      <c r="OXJ12" s="106"/>
      <c r="OXK12" s="106"/>
      <c r="OXL12" s="106"/>
      <c r="OXM12" s="106"/>
      <c r="OXN12" s="106"/>
      <c r="OXO12" s="106"/>
      <c r="OXP12" s="106"/>
      <c r="OXQ12" s="106"/>
      <c r="OXR12" s="106"/>
      <c r="OXS12" s="106"/>
      <c r="OXT12" s="106"/>
      <c r="OXU12" s="106"/>
      <c r="OXV12" s="106"/>
      <c r="OXW12" s="106"/>
      <c r="OXX12" s="106"/>
      <c r="OXY12" s="106"/>
      <c r="OXZ12" s="106"/>
      <c r="OYA12" s="106"/>
      <c r="OYB12" s="106"/>
      <c r="OYC12" s="106"/>
      <c r="OYD12" s="106"/>
      <c r="OYE12" s="106"/>
      <c r="OYF12" s="106"/>
      <c r="OYG12" s="106"/>
      <c r="OYH12" s="106"/>
      <c r="OYI12" s="106"/>
      <c r="OYJ12" s="106"/>
      <c r="OYK12" s="106"/>
      <c r="OYL12" s="106"/>
      <c r="OYM12" s="106"/>
      <c r="OYN12" s="106"/>
      <c r="OYO12" s="106"/>
      <c r="OYP12" s="106"/>
      <c r="OYQ12" s="106"/>
      <c r="OYR12" s="106"/>
      <c r="OYS12" s="106"/>
      <c r="OYT12" s="106"/>
      <c r="OYU12" s="106"/>
      <c r="OYV12" s="106"/>
      <c r="OYW12" s="106"/>
      <c r="OYX12" s="106"/>
      <c r="OYY12" s="106"/>
      <c r="OYZ12" s="106"/>
      <c r="OZA12" s="106"/>
      <c r="OZB12" s="106"/>
      <c r="OZC12" s="106"/>
      <c r="OZD12" s="106"/>
      <c r="OZE12" s="106"/>
      <c r="OZF12" s="106"/>
      <c r="OZG12" s="106"/>
      <c r="OZH12" s="106"/>
      <c r="OZI12" s="106"/>
      <c r="OZJ12" s="106"/>
      <c r="OZK12" s="106"/>
      <c r="OZL12" s="106"/>
      <c r="OZM12" s="106"/>
      <c r="OZN12" s="106"/>
      <c r="OZO12" s="106"/>
      <c r="OZP12" s="106"/>
      <c r="OZQ12" s="106"/>
      <c r="OZR12" s="106"/>
      <c r="OZS12" s="106"/>
      <c r="OZT12" s="106"/>
      <c r="OZU12" s="106"/>
      <c r="OZV12" s="106"/>
      <c r="OZW12" s="106"/>
      <c r="OZX12" s="106"/>
      <c r="OZY12" s="106"/>
      <c r="OZZ12" s="106"/>
      <c r="PAA12" s="106"/>
      <c r="PAB12" s="106"/>
      <c r="PAC12" s="106"/>
      <c r="PAD12" s="106"/>
      <c r="PAE12" s="106"/>
      <c r="PAF12" s="106"/>
      <c r="PAG12" s="106"/>
      <c r="PAH12" s="106"/>
      <c r="PAI12" s="106"/>
      <c r="PAJ12" s="106"/>
      <c r="PAK12" s="106"/>
      <c r="PAL12" s="106"/>
      <c r="PAM12" s="106"/>
      <c r="PAN12" s="106"/>
      <c r="PAO12" s="106"/>
      <c r="PAP12" s="106"/>
      <c r="PAQ12" s="106"/>
      <c r="PAR12" s="106"/>
      <c r="PAS12" s="106"/>
      <c r="PAT12" s="106"/>
      <c r="PAU12" s="106"/>
      <c r="PAV12" s="106"/>
      <c r="PAW12" s="106"/>
      <c r="PAX12" s="106"/>
      <c r="PAY12" s="106"/>
      <c r="PAZ12" s="106"/>
      <c r="PBA12" s="106"/>
      <c r="PBB12" s="106"/>
      <c r="PBC12" s="106"/>
      <c r="PBD12" s="106"/>
      <c r="PBE12" s="106"/>
      <c r="PBF12" s="106"/>
      <c r="PBG12" s="106"/>
      <c r="PBH12" s="106"/>
      <c r="PBI12" s="106"/>
      <c r="PBJ12" s="106"/>
      <c r="PBK12" s="106"/>
      <c r="PBL12" s="106"/>
      <c r="PBM12" s="106"/>
      <c r="PBN12" s="106"/>
      <c r="PBO12" s="106"/>
      <c r="PBP12" s="106"/>
      <c r="PBQ12" s="106"/>
      <c r="PBR12" s="106"/>
      <c r="PBS12" s="106"/>
      <c r="PBT12" s="106"/>
      <c r="PBU12" s="106"/>
      <c r="PBV12" s="106"/>
      <c r="PBW12" s="106"/>
      <c r="PBX12" s="106"/>
      <c r="PBY12" s="106"/>
      <c r="PBZ12" s="106"/>
      <c r="PCA12" s="106"/>
      <c r="PCB12" s="106"/>
      <c r="PCC12" s="106"/>
      <c r="PCD12" s="106"/>
      <c r="PCE12" s="106"/>
      <c r="PCF12" s="106"/>
      <c r="PCG12" s="106"/>
      <c r="PCH12" s="106"/>
      <c r="PCI12" s="106"/>
      <c r="PCJ12" s="106"/>
      <c r="PCK12" s="106"/>
      <c r="PCL12" s="106"/>
      <c r="PCM12" s="106"/>
      <c r="PCN12" s="106"/>
      <c r="PCO12" s="106"/>
      <c r="PCP12" s="106"/>
      <c r="PCQ12" s="106"/>
      <c r="PCR12" s="106"/>
      <c r="PCS12" s="106"/>
      <c r="PCT12" s="106"/>
      <c r="PCU12" s="106"/>
      <c r="PCV12" s="106"/>
      <c r="PCW12" s="106"/>
      <c r="PCX12" s="106"/>
      <c r="PCY12" s="106"/>
      <c r="PCZ12" s="106"/>
      <c r="PDA12" s="106"/>
      <c r="PDB12" s="106"/>
      <c r="PDC12" s="106"/>
      <c r="PDD12" s="106"/>
      <c r="PDE12" s="106"/>
      <c r="PDF12" s="106"/>
      <c r="PDG12" s="106"/>
      <c r="PDH12" s="106"/>
      <c r="PDI12" s="106"/>
      <c r="PDJ12" s="106"/>
      <c r="PDK12" s="106"/>
      <c r="PDL12" s="106"/>
      <c r="PDM12" s="106"/>
      <c r="PDN12" s="106"/>
      <c r="PDO12" s="106"/>
      <c r="PDP12" s="106"/>
      <c r="PDQ12" s="106"/>
      <c r="PDR12" s="106"/>
      <c r="PDS12" s="106"/>
      <c r="PDT12" s="106"/>
      <c r="PDU12" s="106"/>
      <c r="PDV12" s="106"/>
      <c r="PDW12" s="106"/>
      <c r="PDX12" s="106"/>
      <c r="PDY12" s="106"/>
      <c r="PDZ12" s="106"/>
      <c r="PEA12" s="106"/>
      <c r="PEB12" s="106"/>
      <c r="PEC12" s="106"/>
      <c r="PED12" s="106"/>
      <c r="PEE12" s="106"/>
      <c r="PEF12" s="106"/>
      <c r="PEG12" s="106"/>
      <c r="PEH12" s="106"/>
      <c r="PEI12" s="106"/>
      <c r="PEJ12" s="106"/>
      <c r="PEK12" s="106"/>
      <c r="PEL12" s="106"/>
      <c r="PEM12" s="106"/>
      <c r="PEN12" s="106"/>
      <c r="PEO12" s="106"/>
      <c r="PEP12" s="106"/>
      <c r="PEQ12" s="106"/>
      <c r="PER12" s="106"/>
      <c r="PES12" s="106"/>
      <c r="PET12" s="106"/>
      <c r="PEU12" s="106"/>
      <c r="PEV12" s="106"/>
      <c r="PEW12" s="106"/>
      <c r="PEX12" s="106"/>
      <c r="PEY12" s="106"/>
      <c r="PEZ12" s="106"/>
      <c r="PFA12" s="106"/>
      <c r="PFB12" s="106"/>
      <c r="PFC12" s="106"/>
      <c r="PFD12" s="106"/>
      <c r="PFE12" s="106"/>
      <c r="PFF12" s="106"/>
      <c r="PFG12" s="106"/>
      <c r="PFH12" s="106"/>
      <c r="PFI12" s="106"/>
      <c r="PFJ12" s="106"/>
      <c r="PFK12" s="106"/>
      <c r="PFL12" s="106"/>
      <c r="PFM12" s="106"/>
      <c r="PFN12" s="106"/>
      <c r="PFO12" s="106"/>
      <c r="PFP12" s="106"/>
      <c r="PFQ12" s="106"/>
      <c r="PFR12" s="106"/>
      <c r="PFS12" s="106"/>
      <c r="PFT12" s="106"/>
      <c r="PFU12" s="106"/>
      <c r="PFV12" s="106"/>
      <c r="PFW12" s="106"/>
      <c r="PFX12" s="106"/>
      <c r="PFY12" s="106"/>
      <c r="PFZ12" s="106"/>
      <c r="PGA12" s="106"/>
      <c r="PGB12" s="106"/>
      <c r="PGC12" s="106"/>
      <c r="PGD12" s="106"/>
      <c r="PGE12" s="106"/>
      <c r="PGF12" s="106"/>
      <c r="PGG12" s="106"/>
      <c r="PGH12" s="106"/>
      <c r="PGI12" s="106"/>
      <c r="PGJ12" s="106"/>
      <c r="PGK12" s="106"/>
      <c r="PGL12" s="106"/>
      <c r="PGM12" s="106"/>
      <c r="PGN12" s="106"/>
      <c r="PGO12" s="106"/>
      <c r="PGP12" s="106"/>
      <c r="PGQ12" s="106"/>
      <c r="PGR12" s="106"/>
      <c r="PGS12" s="106"/>
      <c r="PGT12" s="106"/>
      <c r="PGU12" s="106"/>
      <c r="PGV12" s="106"/>
      <c r="PGW12" s="106"/>
      <c r="PGX12" s="106"/>
      <c r="PGY12" s="106"/>
      <c r="PGZ12" s="106"/>
      <c r="PHA12" s="106"/>
      <c r="PHB12" s="106"/>
      <c r="PHC12" s="106"/>
      <c r="PHD12" s="106"/>
      <c r="PHE12" s="106"/>
      <c r="PHF12" s="106"/>
      <c r="PHG12" s="106"/>
      <c r="PHH12" s="106"/>
      <c r="PHI12" s="106"/>
      <c r="PHJ12" s="106"/>
      <c r="PHK12" s="106"/>
      <c r="PHL12" s="106"/>
      <c r="PHM12" s="106"/>
      <c r="PHN12" s="106"/>
      <c r="PHO12" s="106"/>
      <c r="PHP12" s="106"/>
      <c r="PHQ12" s="106"/>
      <c r="PHR12" s="106"/>
      <c r="PHS12" s="106"/>
      <c r="PHT12" s="106"/>
      <c r="PHU12" s="106"/>
      <c r="PHV12" s="106"/>
      <c r="PHW12" s="106"/>
      <c r="PHX12" s="106"/>
      <c r="PHY12" s="106"/>
      <c r="PHZ12" s="106"/>
      <c r="PIA12" s="106"/>
      <c r="PIB12" s="106"/>
      <c r="PIC12" s="106"/>
      <c r="PID12" s="106"/>
      <c r="PIE12" s="106"/>
      <c r="PIF12" s="106"/>
      <c r="PIG12" s="106"/>
      <c r="PIH12" s="106"/>
      <c r="PII12" s="106"/>
      <c r="PIJ12" s="106"/>
      <c r="PIK12" s="106"/>
      <c r="PIL12" s="106"/>
      <c r="PIM12" s="106"/>
      <c r="PIN12" s="106"/>
      <c r="PIO12" s="106"/>
      <c r="PIP12" s="106"/>
      <c r="PIQ12" s="106"/>
      <c r="PIR12" s="106"/>
      <c r="PIS12" s="106"/>
      <c r="PIT12" s="106"/>
      <c r="PIU12" s="106"/>
      <c r="PIV12" s="106"/>
      <c r="PIW12" s="106"/>
      <c r="PIX12" s="106"/>
      <c r="PIY12" s="106"/>
      <c r="PIZ12" s="106"/>
      <c r="PJA12" s="106"/>
      <c r="PJB12" s="106"/>
      <c r="PJC12" s="106"/>
      <c r="PJD12" s="106"/>
      <c r="PJE12" s="106"/>
      <c r="PJF12" s="106"/>
      <c r="PJG12" s="106"/>
      <c r="PJH12" s="106"/>
      <c r="PJI12" s="106"/>
      <c r="PJJ12" s="106"/>
      <c r="PJK12" s="106"/>
      <c r="PJL12" s="106"/>
      <c r="PJM12" s="106"/>
      <c r="PJN12" s="106"/>
      <c r="PJO12" s="106"/>
      <c r="PJP12" s="106"/>
      <c r="PJQ12" s="106"/>
      <c r="PJR12" s="106"/>
      <c r="PJS12" s="106"/>
      <c r="PJT12" s="106"/>
      <c r="PJU12" s="106"/>
      <c r="PJV12" s="106"/>
      <c r="PJW12" s="106"/>
      <c r="PJX12" s="106"/>
      <c r="PJY12" s="106"/>
      <c r="PJZ12" s="106"/>
      <c r="PKA12" s="106"/>
      <c r="PKB12" s="106"/>
      <c r="PKC12" s="106"/>
      <c r="PKD12" s="106"/>
      <c r="PKE12" s="106"/>
      <c r="PKF12" s="106"/>
      <c r="PKG12" s="106"/>
      <c r="PKH12" s="106"/>
      <c r="PKI12" s="106"/>
      <c r="PKJ12" s="106"/>
      <c r="PKK12" s="106"/>
      <c r="PKL12" s="106"/>
      <c r="PKM12" s="106"/>
      <c r="PKN12" s="106"/>
      <c r="PKO12" s="106"/>
      <c r="PKP12" s="106"/>
      <c r="PKQ12" s="106"/>
      <c r="PKR12" s="106"/>
      <c r="PKS12" s="106"/>
      <c r="PKT12" s="106"/>
      <c r="PKU12" s="106"/>
      <c r="PKV12" s="106"/>
      <c r="PKW12" s="106"/>
      <c r="PKX12" s="106"/>
      <c r="PKY12" s="106"/>
      <c r="PKZ12" s="106"/>
      <c r="PLA12" s="106"/>
      <c r="PLB12" s="106"/>
      <c r="PLC12" s="106"/>
      <c r="PLD12" s="106"/>
      <c r="PLE12" s="106"/>
      <c r="PLF12" s="106"/>
      <c r="PLG12" s="106"/>
      <c r="PLH12" s="106"/>
      <c r="PLI12" s="106"/>
      <c r="PLJ12" s="106"/>
      <c r="PLK12" s="106"/>
      <c r="PLL12" s="106"/>
      <c r="PLM12" s="106"/>
      <c r="PLN12" s="106"/>
      <c r="PLO12" s="106"/>
      <c r="PLP12" s="106"/>
      <c r="PLQ12" s="106"/>
      <c r="PLR12" s="106"/>
      <c r="PLS12" s="106"/>
      <c r="PLT12" s="106"/>
      <c r="PLU12" s="106"/>
      <c r="PLV12" s="106"/>
      <c r="PLW12" s="106"/>
      <c r="PLX12" s="106"/>
      <c r="PLY12" s="106"/>
      <c r="PLZ12" s="106"/>
      <c r="PMA12" s="106"/>
      <c r="PMB12" s="106"/>
      <c r="PMC12" s="106"/>
      <c r="PMD12" s="106"/>
      <c r="PME12" s="106"/>
      <c r="PMF12" s="106"/>
      <c r="PMG12" s="106"/>
      <c r="PMH12" s="106"/>
      <c r="PMI12" s="106"/>
      <c r="PMJ12" s="106"/>
      <c r="PMK12" s="106"/>
      <c r="PML12" s="106"/>
      <c r="PMM12" s="106"/>
      <c r="PMN12" s="106"/>
      <c r="PMO12" s="106"/>
      <c r="PMP12" s="106"/>
      <c r="PMQ12" s="106"/>
      <c r="PMR12" s="106"/>
      <c r="PMS12" s="106"/>
      <c r="PMT12" s="106"/>
      <c r="PMU12" s="106"/>
      <c r="PMV12" s="106"/>
      <c r="PMW12" s="106"/>
      <c r="PMX12" s="106"/>
      <c r="PMY12" s="106"/>
      <c r="PMZ12" s="106"/>
      <c r="PNA12" s="106"/>
      <c r="PNB12" s="106"/>
      <c r="PNC12" s="106"/>
      <c r="PND12" s="106"/>
      <c r="PNE12" s="106"/>
      <c r="PNF12" s="106"/>
      <c r="PNG12" s="106"/>
      <c r="PNH12" s="106"/>
      <c r="PNI12" s="106"/>
      <c r="PNJ12" s="106"/>
      <c r="PNK12" s="106"/>
      <c r="PNL12" s="106"/>
      <c r="PNM12" s="106"/>
      <c r="PNN12" s="106"/>
      <c r="PNO12" s="106"/>
      <c r="PNP12" s="106"/>
      <c r="PNQ12" s="106"/>
      <c r="PNR12" s="106"/>
      <c r="PNS12" s="106"/>
      <c r="PNT12" s="106"/>
      <c r="PNU12" s="106"/>
      <c r="PNV12" s="106"/>
      <c r="PNW12" s="106"/>
      <c r="PNX12" s="106"/>
      <c r="PNY12" s="106"/>
      <c r="PNZ12" s="106"/>
      <c r="POA12" s="106"/>
      <c r="POB12" s="106"/>
      <c r="POC12" s="106"/>
      <c r="POD12" s="106"/>
      <c r="POE12" s="106"/>
      <c r="POF12" s="106"/>
      <c r="POG12" s="106"/>
      <c r="POH12" s="106"/>
      <c r="POI12" s="106"/>
      <c r="POJ12" s="106"/>
      <c r="POK12" s="106"/>
      <c r="POL12" s="106"/>
      <c r="POM12" s="106"/>
      <c r="PON12" s="106"/>
      <c r="POO12" s="106"/>
      <c r="POP12" s="106"/>
      <c r="POQ12" s="106"/>
      <c r="POR12" s="106"/>
      <c r="POS12" s="106"/>
      <c r="POT12" s="106"/>
      <c r="POU12" s="106"/>
      <c r="POV12" s="106"/>
      <c r="POW12" s="106"/>
      <c r="POX12" s="106"/>
      <c r="POY12" s="106"/>
      <c r="POZ12" s="106"/>
      <c r="PPA12" s="106"/>
      <c r="PPB12" s="106"/>
      <c r="PPC12" s="106"/>
      <c r="PPD12" s="106"/>
      <c r="PPE12" s="106"/>
      <c r="PPF12" s="106"/>
      <c r="PPG12" s="106"/>
      <c r="PPH12" s="106"/>
      <c r="PPI12" s="106"/>
      <c r="PPJ12" s="106"/>
      <c r="PPK12" s="106"/>
      <c r="PPL12" s="106"/>
      <c r="PPM12" s="106"/>
      <c r="PPN12" s="106"/>
      <c r="PPO12" s="106"/>
      <c r="PPP12" s="106"/>
      <c r="PPQ12" s="106"/>
      <c r="PPR12" s="106"/>
      <c r="PPS12" s="106"/>
      <c r="PPT12" s="106"/>
      <c r="PPU12" s="106"/>
      <c r="PPV12" s="106"/>
      <c r="PPW12" s="106"/>
      <c r="PPX12" s="106"/>
      <c r="PPY12" s="106"/>
      <c r="PPZ12" s="106"/>
      <c r="PQA12" s="106"/>
      <c r="PQB12" s="106"/>
      <c r="PQC12" s="106"/>
      <c r="PQD12" s="106"/>
      <c r="PQE12" s="106"/>
      <c r="PQF12" s="106"/>
      <c r="PQG12" s="106"/>
      <c r="PQH12" s="106"/>
      <c r="PQI12" s="106"/>
      <c r="PQJ12" s="106"/>
      <c r="PQK12" s="106"/>
      <c r="PQL12" s="106"/>
      <c r="PQM12" s="106"/>
      <c r="PQN12" s="106"/>
      <c r="PQO12" s="106"/>
      <c r="PQP12" s="106"/>
      <c r="PQQ12" s="106"/>
      <c r="PQR12" s="106"/>
      <c r="PQS12" s="106"/>
      <c r="PQT12" s="106"/>
      <c r="PQU12" s="106"/>
      <c r="PQV12" s="106"/>
      <c r="PQW12" s="106"/>
      <c r="PQX12" s="106"/>
      <c r="PQY12" s="106"/>
      <c r="PQZ12" s="106"/>
      <c r="PRA12" s="106"/>
      <c r="PRB12" s="106"/>
      <c r="PRC12" s="106"/>
      <c r="PRD12" s="106"/>
      <c r="PRE12" s="106"/>
      <c r="PRF12" s="106"/>
      <c r="PRG12" s="106"/>
      <c r="PRH12" s="106"/>
      <c r="PRI12" s="106"/>
      <c r="PRJ12" s="106"/>
      <c r="PRK12" s="106"/>
      <c r="PRL12" s="106"/>
      <c r="PRM12" s="106"/>
      <c r="PRN12" s="106"/>
      <c r="PRO12" s="106"/>
      <c r="PRP12" s="106"/>
      <c r="PRQ12" s="106"/>
      <c r="PRR12" s="106"/>
      <c r="PRS12" s="106"/>
      <c r="PRT12" s="106"/>
      <c r="PRU12" s="106"/>
      <c r="PRV12" s="106"/>
      <c r="PRW12" s="106"/>
      <c r="PRX12" s="106"/>
      <c r="PRY12" s="106"/>
      <c r="PRZ12" s="106"/>
      <c r="PSA12" s="106"/>
      <c r="PSB12" s="106"/>
      <c r="PSC12" s="106"/>
      <c r="PSD12" s="106"/>
      <c r="PSE12" s="106"/>
      <c r="PSF12" s="106"/>
      <c r="PSG12" s="106"/>
      <c r="PSH12" s="106"/>
      <c r="PSI12" s="106"/>
      <c r="PSJ12" s="106"/>
      <c r="PSK12" s="106"/>
      <c r="PSL12" s="106"/>
      <c r="PSM12" s="106"/>
      <c r="PSN12" s="106"/>
      <c r="PSO12" s="106"/>
      <c r="PSP12" s="106"/>
      <c r="PSQ12" s="106"/>
      <c r="PSR12" s="106"/>
      <c r="PSS12" s="106"/>
      <c r="PST12" s="106"/>
      <c r="PSU12" s="106"/>
      <c r="PSV12" s="106"/>
      <c r="PSW12" s="106"/>
      <c r="PSX12" s="106"/>
      <c r="PSY12" s="106"/>
      <c r="PSZ12" s="106"/>
      <c r="PTA12" s="106"/>
      <c r="PTB12" s="106"/>
      <c r="PTC12" s="106"/>
      <c r="PTD12" s="106"/>
      <c r="PTE12" s="106"/>
      <c r="PTF12" s="106"/>
      <c r="PTG12" s="106"/>
      <c r="PTH12" s="106"/>
      <c r="PTI12" s="106"/>
      <c r="PTJ12" s="106"/>
      <c r="PTK12" s="106"/>
      <c r="PTL12" s="106"/>
      <c r="PTM12" s="106"/>
      <c r="PTN12" s="106"/>
      <c r="PTO12" s="106"/>
      <c r="PTP12" s="106"/>
      <c r="PTQ12" s="106"/>
      <c r="PTR12" s="106"/>
      <c r="PTS12" s="106"/>
      <c r="PTT12" s="106"/>
      <c r="PTU12" s="106"/>
      <c r="PTV12" s="106"/>
      <c r="PTW12" s="106"/>
      <c r="PTX12" s="106"/>
      <c r="PTY12" s="106"/>
      <c r="PTZ12" s="106"/>
      <c r="PUA12" s="106"/>
      <c r="PUB12" s="106"/>
      <c r="PUC12" s="106"/>
      <c r="PUD12" s="106"/>
      <c r="PUE12" s="106"/>
      <c r="PUF12" s="106"/>
      <c r="PUG12" s="106"/>
      <c r="PUH12" s="106"/>
      <c r="PUI12" s="106"/>
      <c r="PUJ12" s="106"/>
      <c r="PUK12" s="106"/>
      <c r="PUL12" s="106"/>
      <c r="PUM12" s="106"/>
      <c r="PUN12" s="106"/>
      <c r="PUO12" s="106"/>
      <c r="PUP12" s="106"/>
      <c r="PUQ12" s="106"/>
      <c r="PUR12" s="106"/>
      <c r="PUS12" s="106"/>
      <c r="PUT12" s="106"/>
      <c r="PUU12" s="106"/>
      <c r="PUV12" s="106"/>
      <c r="PUW12" s="106"/>
      <c r="PUX12" s="106"/>
      <c r="PUY12" s="106"/>
      <c r="PUZ12" s="106"/>
      <c r="PVA12" s="106"/>
      <c r="PVB12" s="106"/>
      <c r="PVC12" s="106"/>
      <c r="PVD12" s="106"/>
      <c r="PVE12" s="106"/>
      <c r="PVF12" s="106"/>
      <c r="PVG12" s="106"/>
      <c r="PVH12" s="106"/>
      <c r="PVI12" s="106"/>
      <c r="PVJ12" s="106"/>
      <c r="PVK12" s="106"/>
      <c r="PVL12" s="106"/>
      <c r="PVM12" s="106"/>
      <c r="PVN12" s="106"/>
      <c r="PVO12" s="106"/>
      <c r="PVP12" s="106"/>
      <c r="PVQ12" s="106"/>
      <c r="PVR12" s="106"/>
      <c r="PVS12" s="106"/>
      <c r="PVT12" s="106"/>
      <c r="PVU12" s="106"/>
      <c r="PVV12" s="106"/>
      <c r="PVW12" s="106"/>
      <c r="PVX12" s="106"/>
      <c r="PVY12" s="106"/>
      <c r="PVZ12" s="106"/>
      <c r="PWA12" s="106"/>
      <c r="PWB12" s="106"/>
      <c r="PWC12" s="106"/>
      <c r="PWD12" s="106"/>
      <c r="PWE12" s="106"/>
      <c r="PWF12" s="106"/>
      <c r="PWG12" s="106"/>
      <c r="PWH12" s="106"/>
      <c r="PWI12" s="106"/>
      <c r="PWJ12" s="106"/>
      <c r="PWK12" s="106"/>
      <c r="PWL12" s="106"/>
      <c r="PWM12" s="106"/>
      <c r="PWN12" s="106"/>
      <c r="PWO12" s="106"/>
      <c r="PWP12" s="106"/>
      <c r="PWQ12" s="106"/>
      <c r="PWR12" s="106"/>
      <c r="PWS12" s="106"/>
      <c r="PWT12" s="106"/>
      <c r="PWU12" s="106"/>
      <c r="PWV12" s="106"/>
      <c r="PWW12" s="106"/>
      <c r="PWX12" s="106"/>
      <c r="PWY12" s="106"/>
      <c r="PWZ12" s="106"/>
      <c r="PXA12" s="106"/>
      <c r="PXB12" s="106"/>
      <c r="PXC12" s="106"/>
      <c r="PXD12" s="106"/>
      <c r="PXE12" s="106"/>
      <c r="PXF12" s="106"/>
      <c r="PXG12" s="106"/>
      <c r="PXH12" s="106"/>
      <c r="PXI12" s="106"/>
      <c r="PXJ12" s="106"/>
      <c r="PXK12" s="106"/>
      <c r="PXL12" s="106"/>
      <c r="PXM12" s="106"/>
      <c r="PXN12" s="106"/>
      <c r="PXO12" s="106"/>
      <c r="PXP12" s="106"/>
      <c r="PXQ12" s="106"/>
      <c r="PXR12" s="106"/>
      <c r="PXS12" s="106"/>
      <c r="PXT12" s="106"/>
      <c r="PXU12" s="106"/>
      <c r="PXV12" s="106"/>
      <c r="PXW12" s="106"/>
      <c r="PXX12" s="106"/>
      <c r="PXY12" s="106"/>
      <c r="PXZ12" s="106"/>
      <c r="PYA12" s="106"/>
      <c r="PYB12" s="106"/>
      <c r="PYC12" s="106"/>
      <c r="PYD12" s="106"/>
      <c r="PYE12" s="106"/>
      <c r="PYF12" s="106"/>
      <c r="PYG12" s="106"/>
      <c r="PYH12" s="106"/>
      <c r="PYI12" s="106"/>
      <c r="PYJ12" s="106"/>
      <c r="PYK12" s="106"/>
      <c r="PYL12" s="106"/>
      <c r="PYM12" s="106"/>
      <c r="PYN12" s="106"/>
      <c r="PYO12" s="106"/>
      <c r="PYP12" s="106"/>
      <c r="PYQ12" s="106"/>
      <c r="PYR12" s="106"/>
      <c r="PYS12" s="106"/>
      <c r="PYT12" s="106"/>
      <c r="PYU12" s="106"/>
      <c r="PYV12" s="106"/>
      <c r="PYW12" s="106"/>
      <c r="PYX12" s="106"/>
      <c r="PYY12" s="106"/>
      <c r="PYZ12" s="106"/>
      <c r="PZA12" s="106"/>
      <c r="PZB12" s="106"/>
      <c r="PZC12" s="106"/>
      <c r="PZD12" s="106"/>
      <c r="PZE12" s="106"/>
      <c r="PZF12" s="106"/>
      <c r="PZG12" s="106"/>
      <c r="PZH12" s="106"/>
      <c r="PZI12" s="106"/>
      <c r="PZJ12" s="106"/>
      <c r="PZK12" s="106"/>
      <c r="PZL12" s="106"/>
      <c r="PZM12" s="106"/>
      <c r="PZN12" s="106"/>
      <c r="PZO12" s="106"/>
      <c r="PZP12" s="106"/>
      <c r="PZQ12" s="106"/>
      <c r="PZR12" s="106"/>
      <c r="PZS12" s="106"/>
      <c r="PZT12" s="106"/>
      <c r="PZU12" s="106"/>
      <c r="PZV12" s="106"/>
      <c r="PZW12" s="106"/>
      <c r="PZX12" s="106"/>
      <c r="PZY12" s="106"/>
      <c r="PZZ12" s="106"/>
      <c r="QAA12" s="106"/>
      <c r="QAB12" s="106"/>
      <c r="QAC12" s="106"/>
      <c r="QAD12" s="106"/>
      <c r="QAE12" s="106"/>
      <c r="QAF12" s="106"/>
      <c r="QAG12" s="106"/>
      <c r="QAH12" s="106"/>
      <c r="QAI12" s="106"/>
      <c r="QAJ12" s="106"/>
      <c r="QAK12" s="106"/>
      <c r="QAL12" s="106"/>
      <c r="QAM12" s="106"/>
      <c r="QAN12" s="106"/>
      <c r="QAO12" s="106"/>
      <c r="QAP12" s="106"/>
      <c r="QAQ12" s="106"/>
      <c r="QAR12" s="106"/>
      <c r="QAS12" s="106"/>
      <c r="QAT12" s="106"/>
      <c r="QAU12" s="106"/>
      <c r="QAV12" s="106"/>
      <c r="QAW12" s="106"/>
      <c r="QAX12" s="106"/>
      <c r="QAY12" s="106"/>
      <c r="QAZ12" s="106"/>
      <c r="QBA12" s="106"/>
      <c r="QBB12" s="106"/>
      <c r="QBC12" s="106"/>
      <c r="QBD12" s="106"/>
      <c r="QBE12" s="106"/>
      <c r="QBF12" s="106"/>
      <c r="QBG12" s="106"/>
      <c r="QBH12" s="106"/>
      <c r="QBI12" s="106"/>
      <c r="QBJ12" s="106"/>
      <c r="QBK12" s="106"/>
      <c r="QBL12" s="106"/>
      <c r="QBM12" s="106"/>
      <c r="QBN12" s="106"/>
      <c r="QBO12" s="106"/>
      <c r="QBP12" s="106"/>
      <c r="QBQ12" s="106"/>
      <c r="QBR12" s="106"/>
      <c r="QBS12" s="106"/>
      <c r="QBT12" s="106"/>
      <c r="QBU12" s="106"/>
      <c r="QBV12" s="106"/>
      <c r="QBW12" s="106"/>
      <c r="QBX12" s="106"/>
      <c r="QBY12" s="106"/>
      <c r="QBZ12" s="106"/>
      <c r="QCA12" s="106"/>
      <c r="QCB12" s="106"/>
      <c r="QCC12" s="106"/>
      <c r="QCD12" s="106"/>
      <c r="QCE12" s="106"/>
      <c r="QCF12" s="106"/>
      <c r="QCG12" s="106"/>
      <c r="QCH12" s="106"/>
      <c r="QCI12" s="106"/>
      <c r="QCJ12" s="106"/>
      <c r="QCK12" s="106"/>
      <c r="QCL12" s="106"/>
      <c r="QCM12" s="106"/>
      <c r="QCN12" s="106"/>
      <c r="QCO12" s="106"/>
      <c r="QCP12" s="106"/>
      <c r="QCQ12" s="106"/>
      <c r="QCR12" s="106"/>
      <c r="QCS12" s="106"/>
      <c r="QCT12" s="106"/>
      <c r="QCU12" s="106"/>
      <c r="QCV12" s="106"/>
      <c r="QCW12" s="106"/>
      <c r="QCX12" s="106"/>
      <c r="QCY12" s="106"/>
      <c r="QCZ12" s="106"/>
      <c r="QDA12" s="106"/>
      <c r="QDB12" s="106"/>
      <c r="QDC12" s="106"/>
      <c r="QDD12" s="106"/>
      <c r="QDE12" s="106"/>
      <c r="QDF12" s="106"/>
      <c r="QDG12" s="106"/>
      <c r="QDH12" s="106"/>
      <c r="QDI12" s="106"/>
      <c r="QDJ12" s="106"/>
      <c r="QDK12" s="106"/>
      <c r="QDL12" s="106"/>
      <c r="QDM12" s="106"/>
      <c r="QDN12" s="106"/>
      <c r="QDO12" s="106"/>
      <c r="QDP12" s="106"/>
      <c r="QDQ12" s="106"/>
      <c r="QDR12" s="106"/>
      <c r="QDS12" s="106"/>
      <c r="QDT12" s="106"/>
      <c r="QDU12" s="106"/>
      <c r="QDV12" s="106"/>
      <c r="QDW12" s="106"/>
      <c r="QDX12" s="106"/>
      <c r="QDY12" s="106"/>
      <c r="QDZ12" s="106"/>
      <c r="QEA12" s="106"/>
      <c r="QEB12" s="106"/>
      <c r="QEC12" s="106"/>
      <c r="QED12" s="106"/>
      <c r="QEE12" s="106"/>
      <c r="QEF12" s="106"/>
      <c r="QEG12" s="106"/>
      <c r="QEH12" s="106"/>
      <c r="QEI12" s="106"/>
      <c r="QEJ12" s="106"/>
      <c r="QEK12" s="106"/>
      <c r="QEL12" s="106"/>
      <c r="QEM12" s="106"/>
      <c r="QEN12" s="106"/>
      <c r="QEO12" s="106"/>
      <c r="QEP12" s="106"/>
      <c r="QEQ12" s="106"/>
      <c r="QER12" s="106"/>
      <c r="QES12" s="106"/>
      <c r="QET12" s="106"/>
      <c r="QEU12" s="106"/>
      <c r="QEV12" s="106"/>
      <c r="QEW12" s="106"/>
      <c r="QEX12" s="106"/>
      <c r="QEY12" s="106"/>
      <c r="QEZ12" s="106"/>
      <c r="QFA12" s="106"/>
      <c r="QFB12" s="106"/>
      <c r="QFC12" s="106"/>
      <c r="QFD12" s="106"/>
      <c r="QFE12" s="106"/>
      <c r="QFF12" s="106"/>
      <c r="QFG12" s="106"/>
      <c r="QFH12" s="106"/>
      <c r="QFI12" s="106"/>
      <c r="QFJ12" s="106"/>
      <c r="QFK12" s="106"/>
      <c r="QFL12" s="106"/>
      <c r="QFM12" s="106"/>
      <c r="QFN12" s="106"/>
      <c r="QFO12" s="106"/>
      <c r="QFP12" s="106"/>
      <c r="QFQ12" s="106"/>
      <c r="QFR12" s="106"/>
      <c r="QFS12" s="106"/>
      <c r="QFT12" s="106"/>
      <c r="QFU12" s="106"/>
      <c r="QFV12" s="106"/>
      <c r="QFW12" s="106"/>
      <c r="QFX12" s="106"/>
      <c r="QFY12" s="106"/>
      <c r="QFZ12" s="106"/>
      <c r="QGA12" s="106"/>
      <c r="QGB12" s="106"/>
      <c r="QGC12" s="106"/>
      <c r="QGD12" s="106"/>
      <c r="QGE12" s="106"/>
      <c r="QGF12" s="106"/>
      <c r="QGG12" s="106"/>
      <c r="QGH12" s="106"/>
      <c r="QGI12" s="106"/>
      <c r="QGJ12" s="106"/>
      <c r="QGK12" s="106"/>
      <c r="QGL12" s="106"/>
      <c r="QGM12" s="106"/>
      <c r="QGN12" s="106"/>
      <c r="QGO12" s="106"/>
      <c r="QGP12" s="106"/>
      <c r="QGQ12" s="106"/>
      <c r="QGR12" s="106"/>
      <c r="QGS12" s="106"/>
      <c r="QGT12" s="106"/>
      <c r="QGU12" s="106"/>
      <c r="QGV12" s="106"/>
      <c r="QGW12" s="106"/>
      <c r="QGX12" s="106"/>
      <c r="QGY12" s="106"/>
      <c r="QGZ12" s="106"/>
      <c r="QHA12" s="106"/>
      <c r="QHB12" s="106"/>
      <c r="QHC12" s="106"/>
      <c r="QHD12" s="106"/>
      <c r="QHE12" s="106"/>
      <c r="QHF12" s="106"/>
      <c r="QHG12" s="106"/>
      <c r="QHH12" s="106"/>
      <c r="QHI12" s="106"/>
      <c r="QHJ12" s="106"/>
      <c r="QHK12" s="106"/>
      <c r="QHL12" s="106"/>
      <c r="QHM12" s="106"/>
      <c r="QHN12" s="106"/>
      <c r="QHO12" s="106"/>
      <c r="QHP12" s="106"/>
      <c r="QHQ12" s="106"/>
      <c r="QHR12" s="106"/>
      <c r="QHS12" s="106"/>
      <c r="QHT12" s="106"/>
      <c r="QHU12" s="106"/>
      <c r="QHV12" s="106"/>
      <c r="QHW12" s="106"/>
      <c r="QHX12" s="106"/>
      <c r="QHY12" s="106"/>
      <c r="QHZ12" s="106"/>
      <c r="QIA12" s="106"/>
      <c r="QIB12" s="106"/>
      <c r="QIC12" s="106"/>
      <c r="QID12" s="106"/>
      <c r="QIE12" s="106"/>
      <c r="QIF12" s="106"/>
      <c r="QIG12" s="106"/>
      <c r="QIH12" s="106"/>
      <c r="QII12" s="106"/>
      <c r="QIJ12" s="106"/>
      <c r="QIK12" s="106"/>
      <c r="QIL12" s="106"/>
      <c r="QIM12" s="106"/>
      <c r="QIN12" s="106"/>
      <c r="QIO12" s="106"/>
      <c r="QIP12" s="106"/>
      <c r="QIQ12" s="106"/>
      <c r="QIR12" s="106"/>
      <c r="QIS12" s="106"/>
      <c r="QIT12" s="106"/>
      <c r="QIU12" s="106"/>
      <c r="QIV12" s="106"/>
      <c r="QIW12" s="106"/>
      <c r="QIX12" s="106"/>
      <c r="QIY12" s="106"/>
      <c r="QIZ12" s="106"/>
      <c r="QJA12" s="106"/>
      <c r="QJB12" s="106"/>
      <c r="QJC12" s="106"/>
      <c r="QJD12" s="106"/>
      <c r="QJE12" s="106"/>
      <c r="QJF12" s="106"/>
      <c r="QJG12" s="106"/>
      <c r="QJH12" s="106"/>
      <c r="QJI12" s="106"/>
      <c r="QJJ12" s="106"/>
      <c r="QJK12" s="106"/>
      <c r="QJL12" s="106"/>
      <c r="QJM12" s="106"/>
      <c r="QJN12" s="106"/>
      <c r="QJO12" s="106"/>
      <c r="QJP12" s="106"/>
      <c r="QJQ12" s="106"/>
      <c r="QJR12" s="106"/>
      <c r="QJS12" s="106"/>
      <c r="QJT12" s="106"/>
      <c r="QJU12" s="106"/>
      <c r="QJV12" s="106"/>
      <c r="QJW12" s="106"/>
      <c r="QJX12" s="106"/>
      <c r="QJY12" s="106"/>
      <c r="QJZ12" s="106"/>
      <c r="QKA12" s="106"/>
      <c r="QKB12" s="106"/>
      <c r="QKC12" s="106"/>
      <c r="QKD12" s="106"/>
      <c r="QKE12" s="106"/>
      <c r="QKF12" s="106"/>
      <c r="QKG12" s="106"/>
      <c r="QKH12" s="106"/>
      <c r="QKI12" s="106"/>
      <c r="QKJ12" s="106"/>
      <c r="QKK12" s="106"/>
      <c r="QKL12" s="106"/>
      <c r="QKM12" s="106"/>
      <c r="QKN12" s="106"/>
      <c r="QKO12" s="106"/>
      <c r="QKP12" s="106"/>
      <c r="QKQ12" s="106"/>
      <c r="QKR12" s="106"/>
      <c r="QKS12" s="106"/>
      <c r="QKT12" s="106"/>
      <c r="QKU12" s="106"/>
      <c r="QKV12" s="106"/>
      <c r="QKW12" s="106"/>
      <c r="QKX12" s="106"/>
      <c r="QKY12" s="106"/>
      <c r="QKZ12" s="106"/>
      <c r="QLA12" s="106"/>
      <c r="QLB12" s="106"/>
      <c r="QLC12" s="106"/>
      <c r="QLD12" s="106"/>
      <c r="QLE12" s="106"/>
      <c r="QLF12" s="106"/>
      <c r="QLG12" s="106"/>
      <c r="QLH12" s="106"/>
      <c r="QLI12" s="106"/>
      <c r="QLJ12" s="106"/>
      <c r="QLK12" s="106"/>
      <c r="QLL12" s="106"/>
      <c r="QLM12" s="106"/>
      <c r="QLN12" s="106"/>
      <c r="QLO12" s="106"/>
      <c r="QLP12" s="106"/>
      <c r="QLQ12" s="106"/>
      <c r="QLR12" s="106"/>
      <c r="QLS12" s="106"/>
      <c r="QLT12" s="106"/>
      <c r="QLU12" s="106"/>
      <c r="QLV12" s="106"/>
      <c r="QLW12" s="106"/>
      <c r="QLX12" s="106"/>
      <c r="QLY12" s="106"/>
      <c r="QLZ12" s="106"/>
      <c r="QMA12" s="106"/>
      <c r="QMB12" s="106"/>
      <c r="QMC12" s="106"/>
      <c r="QMD12" s="106"/>
      <c r="QME12" s="106"/>
      <c r="QMF12" s="106"/>
      <c r="QMG12" s="106"/>
      <c r="QMH12" s="106"/>
      <c r="QMI12" s="106"/>
      <c r="QMJ12" s="106"/>
      <c r="QMK12" s="106"/>
      <c r="QML12" s="106"/>
      <c r="QMM12" s="106"/>
      <c r="QMN12" s="106"/>
      <c r="QMO12" s="106"/>
      <c r="QMP12" s="106"/>
      <c r="QMQ12" s="106"/>
      <c r="QMR12" s="106"/>
      <c r="QMS12" s="106"/>
      <c r="QMT12" s="106"/>
      <c r="QMU12" s="106"/>
      <c r="QMV12" s="106"/>
      <c r="QMW12" s="106"/>
      <c r="QMX12" s="106"/>
      <c r="QMY12" s="106"/>
      <c r="QMZ12" s="106"/>
      <c r="QNA12" s="106"/>
      <c r="QNB12" s="106"/>
      <c r="QNC12" s="106"/>
      <c r="QND12" s="106"/>
      <c r="QNE12" s="106"/>
      <c r="QNF12" s="106"/>
      <c r="QNG12" s="106"/>
      <c r="QNH12" s="106"/>
      <c r="QNI12" s="106"/>
      <c r="QNJ12" s="106"/>
      <c r="QNK12" s="106"/>
      <c r="QNL12" s="106"/>
      <c r="QNM12" s="106"/>
      <c r="QNN12" s="106"/>
      <c r="QNO12" s="106"/>
      <c r="QNP12" s="106"/>
      <c r="QNQ12" s="106"/>
      <c r="QNR12" s="106"/>
      <c r="QNS12" s="106"/>
      <c r="QNT12" s="106"/>
      <c r="QNU12" s="106"/>
      <c r="QNV12" s="106"/>
      <c r="QNW12" s="106"/>
      <c r="QNX12" s="106"/>
      <c r="QNY12" s="106"/>
      <c r="QNZ12" s="106"/>
      <c r="QOA12" s="106"/>
      <c r="QOB12" s="106"/>
      <c r="QOC12" s="106"/>
      <c r="QOD12" s="106"/>
      <c r="QOE12" s="106"/>
      <c r="QOF12" s="106"/>
      <c r="QOG12" s="106"/>
      <c r="QOH12" s="106"/>
      <c r="QOI12" s="106"/>
      <c r="QOJ12" s="106"/>
      <c r="QOK12" s="106"/>
      <c r="QOL12" s="106"/>
      <c r="QOM12" s="106"/>
      <c r="QON12" s="106"/>
      <c r="QOO12" s="106"/>
      <c r="QOP12" s="106"/>
      <c r="QOQ12" s="106"/>
      <c r="QOR12" s="106"/>
      <c r="QOS12" s="106"/>
      <c r="QOT12" s="106"/>
      <c r="QOU12" s="106"/>
      <c r="QOV12" s="106"/>
      <c r="QOW12" s="106"/>
      <c r="QOX12" s="106"/>
      <c r="QOY12" s="106"/>
      <c r="QOZ12" s="106"/>
      <c r="QPA12" s="106"/>
      <c r="QPB12" s="106"/>
      <c r="QPC12" s="106"/>
      <c r="QPD12" s="106"/>
      <c r="QPE12" s="106"/>
      <c r="QPF12" s="106"/>
      <c r="QPG12" s="106"/>
      <c r="QPH12" s="106"/>
      <c r="QPI12" s="106"/>
      <c r="QPJ12" s="106"/>
      <c r="QPK12" s="106"/>
      <c r="QPL12" s="106"/>
      <c r="QPM12" s="106"/>
      <c r="QPN12" s="106"/>
      <c r="QPO12" s="106"/>
      <c r="QPP12" s="106"/>
      <c r="QPQ12" s="106"/>
      <c r="QPR12" s="106"/>
      <c r="QPS12" s="106"/>
      <c r="QPT12" s="106"/>
      <c r="QPU12" s="106"/>
      <c r="QPV12" s="106"/>
      <c r="QPW12" s="106"/>
      <c r="QPX12" s="106"/>
      <c r="QPY12" s="106"/>
      <c r="QPZ12" s="106"/>
      <c r="QQA12" s="106"/>
      <c r="QQB12" s="106"/>
      <c r="QQC12" s="106"/>
      <c r="QQD12" s="106"/>
      <c r="QQE12" s="106"/>
      <c r="QQF12" s="106"/>
      <c r="QQG12" s="106"/>
      <c r="QQH12" s="106"/>
      <c r="QQI12" s="106"/>
      <c r="QQJ12" s="106"/>
      <c r="QQK12" s="106"/>
      <c r="QQL12" s="106"/>
      <c r="QQM12" s="106"/>
      <c r="QQN12" s="106"/>
      <c r="QQO12" s="106"/>
      <c r="QQP12" s="106"/>
      <c r="QQQ12" s="106"/>
      <c r="QQR12" s="106"/>
      <c r="QQS12" s="106"/>
      <c r="QQT12" s="106"/>
      <c r="QQU12" s="106"/>
      <c r="QQV12" s="106"/>
      <c r="QQW12" s="106"/>
      <c r="QQX12" s="106"/>
      <c r="QQY12" s="106"/>
      <c r="QQZ12" s="106"/>
      <c r="QRA12" s="106"/>
      <c r="QRB12" s="106"/>
      <c r="QRC12" s="106"/>
      <c r="QRD12" s="106"/>
      <c r="QRE12" s="106"/>
      <c r="QRF12" s="106"/>
      <c r="QRG12" s="106"/>
      <c r="QRH12" s="106"/>
      <c r="QRI12" s="106"/>
      <c r="QRJ12" s="106"/>
      <c r="QRK12" s="106"/>
      <c r="QRL12" s="106"/>
      <c r="QRM12" s="106"/>
      <c r="QRN12" s="106"/>
      <c r="QRO12" s="106"/>
      <c r="QRP12" s="106"/>
      <c r="QRQ12" s="106"/>
      <c r="QRR12" s="106"/>
      <c r="QRS12" s="106"/>
      <c r="QRT12" s="106"/>
      <c r="QRU12" s="106"/>
      <c r="QRV12" s="106"/>
      <c r="QRW12" s="106"/>
      <c r="QRX12" s="106"/>
      <c r="QRY12" s="106"/>
      <c r="QRZ12" s="106"/>
      <c r="QSA12" s="106"/>
      <c r="QSB12" s="106"/>
      <c r="QSC12" s="106"/>
      <c r="QSD12" s="106"/>
      <c r="QSE12" s="106"/>
      <c r="QSF12" s="106"/>
      <c r="QSG12" s="106"/>
      <c r="QSH12" s="106"/>
      <c r="QSI12" s="106"/>
      <c r="QSJ12" s="106"/>
      <c r="QSK12" s="106"/>
      <c r="QSL12" s="106"/>
      <c r="QSM12" s="106"/>
      <c r="QSN12" s="106"/>
      <c r="QSO12" s="106"/>
      <c r="QSP12" s="106"/>
      <c r="QSQ12" s="106"/>
      <c r="QSR12" s="106"/>
      <c r="QSS12" s="106"/>
      <c r="QST12" s="106"/>
      <c r="QSU12" s="106"/>
      <c r="QSV12" s="106"/>
      <c r="QSW12" s="106"/>
      <c r="QSX12" s="106"/>
      <c r="QSY12" s="106"/>
      <c r="QSZ12" s="106"/>
      <c r="QTA12" s="106"/>
      <c r="QTB12" s="106"/>
      <c r="QTC12" s="106"/>
      <c r="QTD12" s="106"/>
      <c r="QTE12" s="106"/>
      <c r="QTF12" s="106"/>
      <c r="QTG12" s="106"/>
      <c r="QTH12" s="106"/>
      <c r="QTI12" s="106"/>
      <c r="QTJ12" s="106"/>
      <c r="QTK12" s="106"/>
      <c r="QTL12" s="106"/>
      <c r="QTM12" s="106"/>
      <c r="QTN12" s="106"/>
      <c r="QTO12" s="106"/>
      <c r="QTP12" s="106"/>
      <c r="QTQ12" s="106"/>
      <c r="QTR12" s="106"/>
      <c r="QTS12" s="106"/>
      <c r="QTT12" s="106"/>
      <c r="QTU12" s="106"/>
      <c r="QTV12" s="106"/>
      <c r="QTW12" s="106"/>
      <c r="QTX12" s="106"/>
      <c r="QTY12" s="106"/>
      <c r="QTZ12" s="106"/>
      <c r="QUA12" s="106"/>
      <c r="QUB12" s="106"/>
      <c r="QUC12" s="106"/>
      <c r="QUD12" s="106"/>
      <c r="QUE12" s="106"/>
      <c r="QUF12" s="106"/>
      <c r="QUG12" s="106"/>
      <c r="QUH12" s="106"/>
      <c r="QUI12" s="106"/>
      <c r="QUJ12" s="106"/>
      <c r="QUK12" s="106"/>
      <c r="QUL12" s="106"/>
      <c r="QUM12" s="106"/>
      <c r="QUN12" s="106"/>
      <c r="QUO12" s="106"/>
      <c r="QUP12" s="106"/>
      <c r="QUQ12" s="106"/>
      <c r="QUR12" s="106"/>
      <c r="QUS12" s="106"/>
      <c r="QUT12" s="106"/>
      <c r="QUU12" s="106"/>
      <c r="QUV12" s="106"/>
      <c r="QUW12" s="106"/>
      <c r="QUX12" s="106"/>
      <c r="QUY12" s="106"/>
      <c r="QUZ12" s="106"/>
      <c r="QVA12" s="106"/>
      <c r="QVB12" s="106"/>
      <c r="QVC12" s="106"/>
      <c r="QVD12" s="106"/>
      <c r="QVE12" s="106"/>
      <c r="QVF12" s="106"/>
      <c r="QVG12" s="106"/>
      <c r="QVH12" s="106"/>
      <c r="QVI12" s="106"/>
      <c r="QVJ12" s="106"/>
      <c r="QVK12" s="106"/>
      <c r="QVL12" s="106"/>
      <c r="QVM12" s="106"/>
      <c r="QVN12" s="106"/>
      <c r="QVO12" s="106"/>
      <c r="QVP12" s="106"/>
      <c r="QVQ12" s="106"/>
      <c r="QVR12" s="106"/>
      <c r="QVS12" s="106"/>
      <c r="QVT12" s="106"/>
      <c r="QVU12" s="106"/>
      <c r="QVV12" s="106"/>
      <c r="QVW12" s="106"/>
      <c r="QVX12" s="106"/>
      <c r="QVY12" s="106"/>
      <c r="QVZ12" s="106"/>
      <c r="QWA12" s="106"/>
      <c r="QWB12" s="106"/>
      <c r="QWC12" s="106"/>
      <c r="QWD12" s="106"/>
      <c r="QWE12" s="106"/>
      <c r="QWF12" s="106"/>
      <c r="QWG12" s="106"/>
      <c r="QWH12" s="106"/>
      <c r="QWI12" s="106"/>
      <c r="QWJ12" s="106"/>
      <c r="QWK12" s="106"/>
      <c r="QWL12" s="106"/>
      <c r="QWM12" s="106"/>
      <c r="QWN12" s="106"/>
      <c r="QWO12" s="106"/>
      <c r="QWP12" s="106"/>
      <c r="QWQ12" s="106"/>
      <c r="QWR12" s="106"/>
      <c r="QWS12" s="106"/>
      <c r="QWT12" s="106"/>
      <c r="QWU12" s="106"/>
      <c r="QWV12" s="106"/>
      <c r="QWW12" s="106"/>
      <c r="QWX12" s="106"/>
      <c r="QWY12" s="106"/>
      <c r="QWZ12" s="106"/>
      <c r="QXA12" s="106"/>
      <c r="QXB12" s="106"/>
      <c r="QXC12" s="106"/>
      <c r="QXD12" s="106"/>
      <c r="QXE12" s="106"/>
      <c r="QXF12" s="106"/>
      <c r="QXG12" s="106"/>
      <c r="QXH12" s="106"/>
      <c r="QXI12" s="106"/>
      <c r="QXJ12" s="106"/>
      <c r="QXK12" s="106"/>
      <c r="QXL12" s="106"/>
      <c r="QXM12" s="106"/>
      <c r="QXN12" s="106"/>
      <c r="QXO12" s="106"/>
      <c r="QXP12" s="106"/>
      <c r="QXQ12" s="106"/>
      <c r="QXR12" s="106"/>
      <c r="QXS12" s="106"/>
      <c r="QXT12" s="106"/>
      <c r="QXU12" s="106"/>
      <c r="QXV12" s="106"/>
      <c r="QXW12" s="106"/>
      <c r="QXX12" s="106"/>
      <c r="QXY12" s="106"/>
      <c r="QXZ12" s="106"/>
      <c r="QYA12" s="106"/>
      <c r="QYB12" s="106"/>
      <c r="QYC12" s="106"/>
      <c r="QYD12" s="106"/>
      <c r="QYE12" s="106"/>
      <c r="QYF12" s="106"/>
      <c r="QYG12" s="106"/>
      <c r="QYH12" s="106"/>
      <c r="QYI12" s="106"/>
      <c r="QYJ12" s="106"/>
      <c r="QYK12" s="106"/>
      <c r="QYL12" s="106"/>
      <c r="QYM12" s="106"/>
      <c r="QYN12" s="106"/>
      <c r="QYO12" s="106"/>
      <c r="QYP12" s="106"/>
      <c r="QYQ12" s="106"/>
      <c r="QYR12" s="106"/>
      <c r="QYS12" s="106"/>
      <c r="QYT12" s="106"/>
      <c r="QYU12" s="106"/>
      <c r="QYV12" s="106"/>
      <c r="QYW12" s="106"/>
      <c r="QYX12" s="106"/>
      <c r="QYY12" s="106"/>
      <c r="QYZ12" s="106"/>
      <c r="QZA12" s="106"/>
      <c r="QZB12" s="106"/>
      <c r="QZC12" s="106"/>
      <c r="QZD12" s="106"/>
      <c r="QZE12" s="106"/>
      <c r="QZF12" s="106"/>
      <c r="QZG12" s="106"/>
      <c r="QZH12" s="106"/>
      <c r="QZI12" s="106"/>
      <c r="QZJ12" s="106"/>
      <c r="QZK12" s="106"/>
      <c r="QZL12" s="106"/>
      <c r="QZM12" s="106"/>
      <c r="QZN12" s="106"/>
      <c r="QZO12" s="106"/>
      <c r="QZP12" s="106"/>
      <c r="QZQ12" s="106"/>
      <c r="QZR12" s="106"/>
      <c r="QZS12" s="106"/>
      <c r="QZT12" s="106"/>
      <c r="QZU12" s="106"/>
      <c r="QZV12" s="106"/>
      <c r="QZW12" s="106"/>
      <c r="QZX12" s="106"/>
      <c r="QZY12" s="106"/>
      <c r="QZZ12" s="106"/>
      <c r="RAA12" s="106"/>
      <c r="RAB12" s="106"/>
      <c r="RAC12" s="106"/>
      <c r="RAD12" s="106"/>
      <c r="RAE12" s="106"/>
      <c r="RAF12" s="106"/>
      <c r="RAG12" s="106"/>
      <c r="RAH12" s="106"/>
      <c r="RAI12" s="106"/>
      <c r="RAJ12" s="106"/>
      <c r="RAK12" s="106"/>
      <c r="RAL12" s="106"/>
      <c r="RAM12" s="106"/>
      <c r="RAN12" s="106"/>
      <c r="RAO12" s="106"/>
      <c r="RAP12" s="106"/>
      <c r="RAQ12" s="106"/>
      <c r="RAR12" s="106"/>
      <c r="RAS12" s="106"/>
      <c r="RAT12" s="106"/>
      <c r="RAU12" s="106"/>
      <c r="RAV12" s="106"/>
      <c r="RAW12" s="106"/>
      <c r="RAX12" s="106"/>
      <c r="RAY12" s="106"/>
      <c r="RAZ12" s="106"/>
      <c r="RBA12" s="106"/>
      <c r="RBB12" s="106"/>
      <c r="RBC12" s="106"/>
      <c r="RBD12" s="106"/>
      <c r="RBE12" s="106"/>
      <c r="RBF12" s="106"/>
      <c r="RBG12" s="106"/>
      <c r="RBH12" s="106"/>
      <c r="RBI12" s="106"/>
      <c r="RBJ12" s="106"/>
      <c r="RBK12" s="106"/>
      <c r="RBL12" s="106"/>
      <c r="RBM12" s="106"/>
      <c r="RBN12" s="106"/>
      <c r="RBO12" s="106"/>
      <c r="RBP12" s="106"/>
      <c r="RBQ12" s="106"/>
      <c r="RBR12" s="106"/>
      <c r="RBS12" s="106"/>
      <c r="RBT12" s="106"/>
      <c r="RBU12" s="106"/>
      <c r="RBV12" s="106"/>
      <c r="RBW12" s="106"/>
      <c r="RBX12" s="106"/>
      <c r="RBY12" s="106"/>
      <c r="RBZ12" s="106"/>
      <c r="RCA12" s="106"/>
      <c r="RCB12" s="106"/>
      <c r="RCC12" s="106"/>
      <c r="RCD12" s="106"/>
      <c r="RCE12" s="106"/>
      <c r="RCF12" s="106"/>
      <c r="RCG12" s="106"/>
      <c r="RCH12" s="106"/>
      <c r="RCI12" s="106"/>
      <c r="RCJ12" s="106"/>
      <c r="RCK12" s="106"/>
      <c r="RCL12" s="106"/>
      <c r="RCM12" s="106"/>
      <c r="RCN12" s="106"/>
      <c r="RCO12" s="106"/>
      <c r="RCP12" s="106"/>
      <c r="RCQ12" s="106"/>
      <c r="RCR12" s="106"/>
      <c r="RCS12" s="106"/>
      <c r="RCT12" s="106"/>
      <c r="RCU12" s="106"/>
      <c r="RCV12" s="106"/>
      <c r="RCW12" s="106"/>
      <c r="RCX12" s="106"/>
      <c r="RCY12" s="106"/>
      <c r="RCZ12" s="106"/>
      <c r="RDA12" s="106"/>
      <c r="RDB12" s="106"/>
      <c r="RDC12" s="106"/>
      <c r="RDD12" s="106"/>
      <c r="RDE12" s="106"/>
      <c r="RDF12" s="106"/>
      <c r="RDG12" s="106"/>
      <c r="RDH12" s="106"/>
      <c r="RDI12" s="106"/>
      <c r="RDJ12" s="106"/>
      <c r="RDK12" s="106"/>
      <c r="RDL12" s="106"/>
      <c r="RDM12" s="106"/>
      <c r="RDN12" s="106"/>
      <c r="RDO12" s="106"/>
      <c r="RDP12" s="106"/>
      <c r="RDQ12" s="106"/>
      <c r="RDR12" s="106"/>
      <c r="RDS12" s="106"/>
      <c r="RDT12" s="106"/>
      <c r="RDU12" s="106"/>
      <c r="RDV12" s="106"/>
      <c r="RDW12" s="106"/>
      <c r="RDX12" s="106"/>
      <c r="RDY12" s="106"/>
      <c r="RDZ12" s="106"/>
      <c r="REA12" s="106"/>
      <c r="REB12" s="106"/>
      <c r="REC12" s="106"/>
      <c r="RED12" s="106"/>
      <c r="REE12" s="106"/>
      <c r="REF12" s="106"/>
      <c r="REG12" s="106"/>
      <c r="REH12" s="106"/>
      <c r="REI12" s="106"/>
      <c r="REJ12" s="106"/>
      <c r="REK12" s="106"/>
      <c r="REL12" s="106"/>
      <c r="REM12" s="106"/>
      <c r="REN12" s="106"/>
      <c r="REO12" s="106"/>
      <c r="REP12" s="106"/>
      <c r="REQ12" s="106"/>
      <c r="RER12" s="106"/>
      <c r="RES12" s="106"/>
      <c r="RET12" s="106"/>
      <c r="REU12" s="106"/>
      <c r="REV12" s="106"/>
      <c r="REW12" s="106"/>
      <c r="REX12" s="106"/>
      <c r="REY12" s="106"/>
      <c r="REZ12" s="106"/>
      <c r="RFA12" s="106"/>
      <c r="RFB12" s="106"/>
      <c r="RFC12" s="106"/>
      <c r="RFD12" s="106"/>
      <c r="RFE12" s="106"/>
      <c r="RFF12" s="106"/>
      <c r="RFG12" s="106"/>
      <c r="RFH12" s="106"/>
      <c r="RFI12" s="106"/>
      <c r="RFJ12" s="106"/>
      <c r="RFK12" s="106"/>
      <c r="RFL12" s="106"/>
      <c r="RFM12" s="106"/>
      <c r="RFN12" s="106"/>
      <c r="RFO12" s="106"/>
      <c r="RFP12" s="106"/>
      <c r="RFQ12" s="106"/>
      <c r="RFR12" s="106"/>
      <c r="RFS12" s="106"/>
      <c r="RFT12" s="106"/>
      <c r="RFU12" s="106"/>
      <c r="RFV12" s="106"/>
      <c r="RFW12" s="106"/>
      <c r="RFX12" s="106"/>
      <c r="RFY12" s="106"/>
      <c r="RFZ12" s="106"/>
      <c r="RGA12" s="106"/>
      <c r="RGB12" s="106"/>
      <c r="RGC12" s="106"/>
      <c r="RGD12" s="106"/>
      <c r="RGE12" s="106"/>
      <c r="RGF12" s="106"/>
      <c r="RGG12" s="106"/>
      <c r="RGH12" s="106"/>
      <c r="RGI12" s="106"/>
      <c r="RGJ12" s="106"/>
      <c r="RGK12" s="106"/>
      <c r="RGL12" s="106"/>
      <c r="RGM12" s="106"/>
      <c r="RGN12" s="106"/>
      <c r="RGO12" s="106"/>
      <c r="RGP12" s="106"/>
      <c r="RGQ12" s="106"/>
      <c r="RGR12" s="106"/>
      <c r="RGS12" s="106"/>
      <c r="RGT12" s="106"/>
      <c r="RGU12" s="106"/>
      <c r="RGV12" s="106"/>
      <c r="RGW12" s="106"/>
      <c r="RGX12" s="106"/>
      <c r="RGY12" s="106"/>
      <c r="RGZ12" s="106"/>
      <c r="RHA12" s="106"/>
      <c r="RHB12" s="106"/>
      <c r="RHC12" s="106"/>
      <c r="RHD12" s="106"/>
      <c r="RHE12" s="106"/>
      <c r="RHF12" s="106"/>
      <c r="RHG12" s="106"/>
      <c r="RHH12" s="106"/>
      <c r="RHI12" s="106"/>
      <c r="RHJ12" s="106"/>
      <c r="RHK12" s="106"/>
      <c r="RHL12" s="106"/>
      <c r="RHM12" s="106"/>
      <c r="RHN12" s="106"/>
      <c r="RHO12" s="106"/>
      <c r="RHP12" s="106"/>
      <c r="RHQ12" s="106"/>
      <c r="RHR12" s="106"/>
      <c r="RHS12" s="106"/>
      <c r="RHT12" s="106"/>
      <c r="RHU12" s="106"/>
      <c r="RHV12" s="106"/>
      <c r="RHW12" s="106"/>
      <c r="RHX12" s="106"/>
      <c r="RHY12" s="106"/>
      <c r="RHZ12" s="106"/>
      <c r="RIA12" s="106"/>
      <c r="RIB12" s="106"/>
      <c r="RIC12" s="106"/>
      <c r="RID12" s="106"/>
      <c r="RIE12" s="106"/>
      <c r="RIF12" s="106"/>
      <c r="RIG12" s="106"/>
      <c r="RIH12" s="106"/>
      <c r="RII12" s="106"/>
      <c r="RIJ12" s="106"/>
      <c r="RIK12" s="106"/>
      <c r="RIL12" s="106"/>
      <c r="RIM12" s="106"/>
      <c r="RIN12" s="106"/>
      <c r="RIO12" s="106"/>
      <c r="RIP12" s="106"/>
      <c r="RIQ12" s="106"/>
      <c r="RIR12" s="106"/>
      <c r="RIS12" s="106"/>
      <c r="RIT12" s="106"/>
      <c r="RIU12" s="106"/>
      <c r="RIV12" s="106"/>
      <c r="RIW12" s="106"/>
      <c r="RIX12" s="106"/>
      <c r="RIY12" s="106"/>
      <c r="RIZ12" s="106"/>
      <c r="RJA12" s="106"/>
      <c r="RJB12" s="106"/>
      <c r="RJC12" s="106"/>
      <c r="RJD12" s="106"/>
      <c r="RJE12" s="106"/>
      <c r="RJF12" s="106"/>
      <c r="RJG12" s="106"/>
      <c r="RJH12" s="106"/>
      <c r="RJI12" s="106"/>
      <c r="RJJ12" s="106"/>
      <c r="RJK12" s="106"/>
      <c r="RJL12" s="106"/>
      <c r="RJM12" s="106"/>
      <c r="RJN12" s="106"/>
      <c r="RJO12" s="106"/>
      <c r="RJP12" s="106"/>
      <c r="RJQ12" s="106"/>
      <c r="RJR12" s="106"/>
      <c r="RJS12" s="106"/>
      <c r="RJT12" s="106"/>
      <c r="RJU12" s="106"/>
      <c r="RJV12" s="106"/>
      <c r="RJW12" s="106"/>
      <c r="RJX12" s="106"/>
      <c r="RJY12" s="106"/>
      <c r="RJZ12" s="106"/>
      <c r="RKA12" s="106"/>
      <c r="RKB12" s="106"/>
      <c r="RKC12" s="106"/>
      <c r="RKD12" s="106"/>
      <c r="RKE12" s="106"/>
      <c r="RKF12" s="106"/>
      <c r="RKG12" s="106"/>
      <c r="RKH12" s="106"/>
      <c r="RKI12" s="106"/>
      <c r="RKJ12" s="106"/>
      <c r="RKK12" s="106"/>
      <c r="RKL12" s="106"/>
      <c r="RKM12" s="106"/>
      <c r="RKN12" s="106"/>
      <c r="RKO12" s="106"/>
      <c r="RKP12" s="106"/>
      <c r="RKQ12" s="106"/>
      <c r="RKR12" s="106"/>
      <c r="RKS12" s="106"/>
      <c r="RKT12" s="106"/>
      <c r="RKU12" s="106"/>
      <c r="RKV12" s="106"/>
      <c r="RKW12" s="106"/>
      <c r="RKX12" s="106"/>
      <c r="RKY12" s="106"/>
      <c r="RKZ12" s="106"/>
      <c r="RLA12" s="106"/>
      <c r="RLB12" s="106"/>
      <c r="RLC12" s="106"/>
      <c r="RLD12" s="106"/>
      <c r="RLE12" s="106"/>
      <c r="RLF12" s="106"/>
      <c r="RLG12" s="106"/>
      <c r="RLH12" s="106"/>
      <c r="RLI12" s="106"/>
      <c r="RLJ12" s="106"/>
      <c r="RLK12" s="106"/>
      <c r="RLL12" s="106"/>
      <c r="RLM12" s="106"/>
      <c r="RLN12" s="106"/>
      <c r="RLO12" s="106"/>
      <c r="RLP12" s="106"/>
      <c r="RLQ12" s="106"/>
      <c r="RLR12" s="106"/>
      <c r="RLS12" s="106"/>
      <c r="RLT12" s="106"/>
      <c r="RLU12" s="106"/>
      <c r="RLV12" s="106"/>
      <c r="RLW12" s="106"/>
      <c r="RLX12" s="106"/>
      <c r="RLY12" s="106"/>
      <c r="RLZ12" s="106"/>
      <c r="RMA12" s="106"/>
      <c r="RMB12" s="106"/>
      <c r="RMC12" s="106"/>
      <c r="RMD12" s="106"/>
      <c r="RME12" s="106"/>
      <c r="RMF12" s="106"/>
      <c r="RMG12" s="106"/>
      <c r="RMH12" s="106"/>
      <c r="RMI12" s="106"/>
      <c r="RMJ12" s="106"/>
      <c r="RMK12" s="106"/>
      <c r="RML12" s="106"/>
      <c r="RMM12" s="106"/>
      <c r="RMN12" s="106"/>
      <c r="RMO12" s="106"/>
      <c r="RMP12" s="106"/>
      <c r="RMQ12" s="106"/>
      <c r="RMR12" s="106"/>
      <c r="RMS12" s="106"/>
      <c r="RMT12" s="106"/>
      <c r="RMU12" s="106"/>
      <c r="RMV12" s="106"/>
      <c r="RMW12" s="106"/>
      <c r="RMX12" s="106"/>
      <c r="RMY12" s="106"/>
      <c r="RMZ12" s="106"/>
      <c r="RNA12" s="106"/>
      <c r="RNB12" s="106"/>
      <c r="RNC12" s="106"/>
      <c r="RND12" s="106"/>
      <c r="RNE12" s="106"/>
      <c r="RNF12" s="106"/>
      <c r="RNG12" s="106"/>
      <c r="RNH12" s="106"/>
      <c r="RNI12" s="106"/>
      <c r="RNJ12" s="106"/>
      <c r="RNK12" s="106"/>
      <c r="RNL12" s="106"/>
      <c r="RNM12" s="106"/>
      <c r="RNN12" s="106"/>
      <c r="RNO12" s="106"/>
      <c r="RNP12" s="106"/>
      <c r="RNQ12" s="106"/>
      <c r="RNR12" s="106"/>
      <c r="RNS12" s="106"/>
      <c r="RNT12" s="106"/>
      <c r="RNU12" s="106"/>
      <c r="RNV12" s="106"/>
      <c r="RNW12" s="106"/>
      <c r="RNX12" s="106"/>
      <c r="RNY12" s="106"/>
      <c r="RNZ12" s="106"/>
      <c r="ROA12" s="106"/>
      <c r="ROB12" s="106"/>
      <c r="ROC12" s="106"/>
      <c r="ROD12" s="106"/>
      <c r="ROE12" s="106"/>
      <c r="ROF12" s="106"/>
      <c r="ROG12" s="106"/>
      <c r="ROH12" s="106"/>
      <c r="ROI12" s="106"/>
      <c r="ROJ12" s="106"/>
      <c r="ROK12" s="106"/>
      <c r="ROL12" s="106"/>
      <c r="ROM12" s="106"/>
      <c r="RON12" s="106"/>
      <c r="ROO12" s="106"/>
      <c r="ROP12" s="106"/>
      <c r="ROQ12" s="106"/>
      <c r="ROR12" s="106"/>
      <c r="ROS12" s="106"/>
      <c r="ROT12" s="106"/>
      <c r="ROU12" s="106"/>
      <c r="ROV12" s="106"/>
      <c r="ROW12" s="106"/>
      <c r="ROX12" s="106"/>
      <c r="ROY12" s="106"/>
      <c r="ROZ12" s="106"/>
      <c r="RPA12" s="106"/>
      <c r="RPB12" s="106"/>
      <c r="RPC12" s="106"/>
      <c r="RPD12" s="106"/>
      <c r="RPE12" s="106"/>
      <c r="RPF12" s="106"/>
      <c r="RPG12" s="106"/>
      <c r="RPH12" s="106"/>
      <c r="RPI12" s="106"/>
      <c r="RPJ12" s="106"/>
      <c r="RPK12" s="106"/>
      <c r="RPL12" s="106"/>
      <c r="RPM12" s="106"/>
      <c r="RPN12" s="106"/>
      <c r="RPO12" s="106"/>
      <c r="RPP12" s="106"/>
      <c r="RPQ12" s="106"/>
      <c r="RPR12" s="106"/>
      <c r="RPS12" s="106"/>
      <c r="RPT12" s="106"/>
      <c r="RPU12" s="106"/>
      <c r="RPV12" s="106"/>
      <c r="RPW12" s="106"/>
      <c r="RPX12" s="106"/>
      <c r="RPY12" s="106"/>
      <c r="RPZ12" s="106"/>
      <c r="RQA12" s="106"/>
      <c r="RQB12" s="106"/>
      <c r="RQC12" s="106"/>
      <c r="RQD12" s="106"/>
      <c r="RQE12" s="106"/>
      <c r="RQF12" s="106"/>
      <c r="RQG12" s="106"/>
      <c r="RQH12" s="106"/>
      <c r="RQI12" s="106"/>
      <c r="RQJ12" s="106"/>
      <c r="RQK12" s="106"/>
      <c r="RQL12" s="106"/>
      <c r="RQM12" s="106"/>
      <c r="RQN12" s="106"/>
      <c r="RQO12" s="106"/>
      <c r="RQP12" s="106"/>
      <c r="RQQ12" s="106"/>
      <c r="RQR12" s="106"/>
      <c r="RQS12" s="106"/>
      <c r="RQT12" s="106"/>
      <c r="RQU12" s="106"/>
      <c r="RQV12" s="106"/>
      <c r="RQW12" s="106"/>
      <c r="RQX12" s="106"/>
      <c r="RQY12" s="106"/>
      <c r="RQZ12" s="106"/>
      <c r="RRA12" s="106"/>
      <c r="RRB12" s="106"/>
      <c r="RRC12" s="106"/>
      <c r="RRD12" s="106"/>
      <c r="RRE12" s="106"/>
      <c r="RRF12" s="106"/>
      <c r="RRG12" s="106"/>
      <c r="RRH12" s="106"/>
      <c r="RRI12" s="106"/>
      <c r="RRJ12" s="106"/>
      <c r="RRK12" s="106"/>
      <c r="RRL12" s="106"/>
      <c r="RRM12" s="106"/>
      <c r="RRN12" s="106"/>
      <c r="RRO12" s="106"/>
      <c r="RRP12" s="106"/>
      <c r="RRQ12" s="106"/>
      <c r="RRR12" s="106"/>
      <c r="RRS12" s="106"/>
      <c r="RRT12" s="106"/>
      <c r="RRU12" s="106"/>
      <c r="RRV12" s="106"/>
      <c r="RRW12" s="106"/>
      <c r="RRX12" s="106"/>
      <c r="RRY12" s="106"/>
      <c r="RRZ12" s="106"/>
      <c r="RSA12" s="106"/>
      <c r="RSB12" s="106"/>
      <c r="RSC12" s="106"/>
      <c r="RSD12" s="106"/>
      <c r="RSE12" s="106"/>
      <c r="RSF12" s="106"/>
      <c r="RSG12" s="106"/>
      <c r="RSH12" s="106"/>
      <c r="RSI12" s="106"/>
      <c r="RSJ12" s="106"/>
      <c r="RSK12" s="106"/>
      <c r="RSL12" s="106"/>
      <c r="RSM12" s="106"/>
      <c r="RSN12" s="106"/>
      <c r="RSO12" s="106"/>
      <c r="RSP12" s="106"/>
      <c r="RSQ12" s="106"/>
      <c r="RSR12" s="106"/>
      <c r="RSS12" s="106"/>
      <c r="RST12" s="106"/>
      <c r="RSU12" s="106"/>
      <c r="RSV12" s="106"/>
      <c r="RSW12" s="106"/>
      <c r="RSX12" s="106"/>
      <c r="RSY12" s="106"/>
      <c r="RSZ12" s="106"/>
      <c r="RTA12" s="106"/>
      <c r="RTB12" s="106"/>
      <c r="RTC12" s="106"/>
      <c r="RTD12" s="106"/>
      <c r="RTE12" s="106"/>
      <c r="RTF12" s="106"/>
      <c r="RTG12" s="106"/>
      <c r="RTH12" s="106"/>
      <c r="RTI12" s="106"/>
      <c r="RTJ12" s="106"/>
      <c r="RTK12" s="106"/>
      <c r="RTL12" s="106"/>
      <c r="RTM12" s="106"/>
      <c r="RTN12" s="106"/>
      <c r="RTO12" s="106"/>
      <c r="RTP12" s="106"/>
      <c r="RTQ12" s="106"/>
      <c r="RTR12" s="106"/>
      <c r="RTS12" s="106"/>
      <c r="RTT12" s="106"/>
      <c r="RTU12" s="106"/>
      <c r="RTV12" s="106"/>
      <c r="RTW12" s="106"/>
      <c r="RTX12" s="106"/>
      <c r="RTY12" s="106"/>
      <c r="RTZ12" s="106"/>
      <c r="RUA12" s="106"/>
      <c r="RUB12" s="106"/>
      <c r="RUC12" s="106"/>
      <c r="RUD12" s="106"/>
      <c r="RUE12" s="106"/>
      <c r="RUF12" s="106"/>
      <c r="RUG12" s="106"/>
      <c r="RUH12" s="106"/>
      <c r="RUI12" s="106"/>
      <c r="RUJ12" s="106"/>
      <c r="RUK12" s="106"/>
      <c r="RUL12" s="106"/>
      <c r="RUM12" s="106"/>
      <c r="RUN12" s="106"/>
      <c r="RUO12" s="106"/>
      <c r="RUP12" s="106"/>
      <c r="RUQ12" s="106"/>
      <c r="RUR12" s="106"/>
      <c r="RUS12" s="106"/>
      <c r="RUT12" s="106"/>
      <c r="RUU12" s="106"/>
      <c r="RUV12" s="106"/>
      <c r="RUW12" s="106"/>
      <c r="RUX12" s="106"/>
      <c r="RUY12" s="106"/>
      <c r="RUZ12" s="106"/>
      <c r="RVA12" s="106"/>
      <c r="RVB12" s="106"/>
      <c r="RVC12" s="106"/>
      <c r="RVD12" s="106"/>
      <c r="RVE12" s="106"/>
      <c r="RVF12" s="106"/>
      <c r="RVG12" s="106"/>
      <c r="RVH12" s="106"/>
      <c r="RVI12" s="106"/>
      <c r="RVJ12" s="106"/>
      <c r="RVK12" s="106"/>
      <c r="RVL12" s="106"/>
      <c r="RVM12" s="106"/>
      <c r="RVN12" s="106"/>
      <c r="RVO12" s="106"/>
      <c r="RVP12" s="106"/>
      <c r="RVQ12" s="106"/>
      <c r="RVR12" s="106"/>
      <c r="RVS12" s="106"/>
      <c r="RVT12" s="106"/>
      <c r="RVU12" s="106"/>
      <c r="RVV12" s="106"/>
      <c r="RVW12" s="106"/>
      <c r="RVX12" s="106"/>
      <c r="RVY12" s="106"/>
      <c r="RVZ12" s="106"/>
      <c r="RWA12" s="106"/>
      <c r="RWB12" s="106"/>
      <c r="RWC12" s="106"/>
      <c r="RWD12" s="106"/>
      <c r="RWE12" s="106"/>
      <c r="RWF12" s="106"/>
      <c r="RWG12" s="106"/>
      <c r="RWH12" s="106"/>
      <c r="RWI12" s="106"/>
      <c r="RWJ12" s="106"/>
      <c r="RWK12" s="106"/>
      <c r="RWL12" s="106"/>
      <c r="RWM12" s="106"/>
      <c r="RWN12" s="106"/>
      <c r="RWO12" s="106"/>
      <c r="RWP12" s="106"/>
      <c r="RWQ12" s="106"/>
      <c r="RWR12" s="106"/>
      <c r="RWS12" s="106"/>
      <c r="RWT12" s="106"/>
      <c r="RWU12" s="106"/>
      <c r="RWV12" s="106"/>
      <c r="RWW12" s="106"/>
      <c r="RWX12" s="106"/>
      <c r="RWY12" s="106"/>
      <c r="RWZ12" s="106"/>
      <c r="RXA12" s="106"/>
      <c r="RXB12" s="106"/>
      <c r="RXC12" s="106"/>
      <c r="RXD12" s="106"/>
      <c r="RXE12" s="106"/>
      <c r="RXF12" s="106"/>
      <c r="RXG12" s="106"/>
      <c r="RXH12" s="106"/>
      <c r="RXI12" s="106"/>
      <c r="RXJ12" s="106"/>
      <c r="RXK12" s="106"/>
      <c r="RXL12" s="106"/>
      <c r="RXM12" s="106"/>
      <c r="RXN12" s="106"/>
      <c r="RXO12" s="106"/>
      <c r="RXP12" s="106"/>
      <c r="RXQ12" s="106"/>
      <c r="RXR12" s="106"/>
      <c r="RXS12" s="106"/>
      <c r="RXT12" s="106"/>
      <c r="RXU12" s="106"/>
      <c r="RXV12" s="106"/>
      <c r="RXW12" s="106"/>
      <c r="RXX12" s="106"/>
      <c r="RXY12" s="106"/>
      <c r="RXZ12" s="106"/>
      <c r="RYA12" s="106"/>
      <c r="RYB12" s="106"/>
      <c r="RYC12" s="106"/>
      <c r="RYD12" s="106"/>
      <c r="RYE12" s="106"/>
      <c r="RYF12" s="106"/>
      <c r="RYG12" s="106"/>
      <c r="RYH12" s="106"/>
      <c r="RYI12" s="106"/>
      <c r="RYJ12" s="106"/>
      <c r="RYK12" s="106"/>
      <c r="RYL12" s="106"/>
      <c r="RYM12" s="106"/>
      <c r="RYN12" s="106"/>
      <c r="RYO12" s="106"/>
      <c r="RYP12" s="106"/>
      <c r="RYQ12" s="106"/>
      <c r="RYR12" s="106"/>
      <c r="RYS12" s="106"/>
      <c r="RYT12" s="106"/>
      <c r="RYU12" s="106"/>
      <c r="RYV12" s="106"/>
      <c r="RYW12" s="106"/>
      <c r="RYX12" s="106"/>
      <c r="RYY12" s="106"/>
      <c r="RYZ12" s="106"/>
      <c r="RZA12" s="106"/>
      <c r="RZB12" s="106"/>
      <c r="RZC12" s="106"/>
      <c r="RZD12" s="106"/>
      <c r="RZE12" s="106"/>
      <c r="RZF12" s="106"/>
      <c r="RZG12" s="106"/>
      <c r="RZH12" s="106"/>
      <c r="RZI12" s="106"/>
      <c r="RZJ12" s="106"/>
      <c r="RZK12" s="106"/>
      <c r="RZL12" s="106"/>
      <c r="RZM12" s="106"/>
      <c r="RZN12" s="106"/>
      <c r="RZO12" s="106"/>
      <c r="RZP12" s="106"/>
      <c r="RZQ12" s="106"/>
      <c r="RZR12" s="106"/>
      <c r="RZS12" s="106"/>
      <c r="RZT12" s="106"/>
      <c r="RZU12" s="106"/>
      <c r="RZV12" s="106"/>
      <c r="RZW12" s="106"/>
      <c r="RZX12" s="106"/>
      <c r="RZY12" s="106"/>
      <c r="RZZ12" s="106"/>
      <c r="SAA12" s="106"/>
      <c r="SAB12" s="106"/>
      <c r="SAC12" s="106"/>
      <c r="SAD12" s="106"/>
      <c r="SAE12" s="106"/>
      <c r="SAF12" s="106"/>
      <c r="SAG12" s="106"/>
      <c r="SAH12" s="106"/>
      <c r="SAI12" s="106"/>
      <c r="SAJ12" s="106"/>
      <c r="SAK12" s="106"/>
      <c r="SAL12" s="106"/>
      <c r="SAM12" s="106"/>
      <c r="SAN12" s="106"/>
      <c r="SAO12" s="106"/>
      <c r="SAP12" s="106"/>
      <c r="SAQ12" s="106"/>
      <c r="SAR12" s="106"/>
      <c r="SAS12" s="106"/>
      <c r="SAT12" s="106"/>
      <c r="SAU12" s="106"/>
      <c r="SAV12" s="106"/>
      <c r="SAW12" s="106"/>
      <c r="SAX12" s="106"/>
      <c r="SAY12" s="106"/>
      <c r="SAZ12" s="106"/>
      <c r="SBA12" s="106"/>
      <c r="SBB12" s="106"/>
      <c r="SBC12" s="106"/>
      <c r="SBD12" s="106"/>
      <c r="SBE12" s="106"/>
      <c r="SBF12" s="106"/>
      <c r="SBG12" s="106"/>
      <c r="SBH12" s="106"/>
      <c r="SBI12" s="106"/>
      <c r="SBJ12" s="106"/>
      <c r="SBK12" s="106"/>
      <c r="SBL12" s="106"/>
      <c r="SBM12" s="106"/>
      <c r="SBN12" s="106"/>
      <c r="SBO12" s="106"/>
      <c r="SBP12" s="106"/>
      <c r="SBQ12" s="106"/>
      <c r="SBR12" s="106"/>
      <c r="SBS12" s="106"/>
      <c r="SBT12" s="106"/>
      <c r="SBU12" s="106"/>
      <c r="SBV12" s="106"/>
      <c r="SBW12" s="106"/>
      <c r="SBX12" s="106"/>
      <c r="SBY12" s="106"/>
      <c r="SBZ12" s="106"/>
      <c r="SCA12" s="106"/>
      <c r="SCB12" s="106"/>
      <c r="SCC12" s="106"/>
      <c r="SCD12" s="106"/>
      <c r="SCE12" s="106"/>
      <c r="SCF12" s="106"/>
      <c r="SCG12" s="106"/>
      <c r="SCH12" s="106"/>
      <c r="SCI12" s="106"/>
      <c r="SCJ12" s="106"/>
      <c r="SCK12" s="106"/>
      <c r="SCL12" s="106"/>
      <c r="SCM12" s="106"/>
      <c r="SCN12" s="106"/>
      <c r="SCO12" s="106"/>
      <c r="SCP12" s="106"/>
      <c r="SCQ12" s="106"/>
      <c r="SCR12" s="106"/>
      <c r="SCS12" s="106"/>
      <c r="SCT12" s="106"/>
      <c r="SCU12" s="106"/>
      <c r="SCV12" s="106"/>
      <c r="SCW12" s="106"/>
      <c r="SCX12" s="106"/>
      <c r="SCY12" s="106"/>
      <c r="SCZ12" s="106"/>
      <c r="SDA12" s="106"/>
      <c r="SDB12" s="106"/>
      <c r="SDC12" s="106"/>
      <c r="SDD12" s="106"/>
      <c r="SDE12" s="106"/>
      <c r="SDF12" s="106"/>
      <c r="SDG12" s="106"/>
      <c r="SDH12" s="106"/>
      <c r="SDI12" s="106"/>
      <c r="SDJ12" s="106"/>
      <c r="SDK12" s="106"/>
      <c r="SDL12" s="106"/>
      <c r="SDM12" s="106"/>
      <c r="SDN12" s="106"/>
      <c r="SDO12" s="106"/>
      <c r="SDP12" s="106"/>
      <c r="SDQ12" s="106"/>
      <c r="SDR12" s="106"/>
      <c r="SDS12" s="106"/>
      <c r="SDT12" s="106"/>
      <c r="SDU12" s="106"/>
      <c r="SDV12" s="106"/>
      <c r="SDW12" s="106"/>
      <c r="SDX12" s="106"/>
      <c r="SDY12" s="106"/>
      <c r="SDZ12" s="106"/>
      <c r="SEA12" s="106"/>
      <c r="SEB12" s="106"/>
      <c r="SEC12" s="106"/>
      <c r="SED12" s="106"/>
      <c r="SEE12" s="106"/>
      <c r="SEF12" s="106"/>
      <c r="SEG12" s="106"/>
      <c r="SEH12" s="106"/>
      <c r="SEI12" s="106"/>
      <c r="SEJ12" s="106"/>
      <c r="SEK12" s="106"/>
      <c r="SEL12" s="106"/>
      <c r="SEM12" s="106"/>
      <c r="SEN12" s="106"/>
      <c r="SEO12" s="106"/>
      <c r="SEP12" s="106"/>
      <c r="SEQ12" s="106"/>
      <c r="SER12" s="106"/>
      <c r="SES12" s="106"/>
      <c r="SET12" s="106"/>
      <c r="SEU12" s="106"/>
      <c r="SEV12" s="106"/>
      <c r="SEW12" s="106"/>
      <c r="SEX12" s="106"/>
      <c r="SEY12" s="106"/>
      <c r="SEZ12" s="106"/>
      <c r="SFA12" s="106"/>
      <c r="SFB12" s="106"/>
      <c r="SFC12" s="106"/>
      <c r="SFD12" s="106"/>
      <c r="SFE12" s="106"/>
      <c r="SFF12" s="106"/>
      <c r="SFG12" s="106"/>
      <c r="SFH12" s="106"/>
      <c r="SFI12" s="106"/>
      <c r="SFJ12" s="106"/>
      <c r="SFK12" s="106"/>
      <c r="SFL12" s="106"/>
      <c r="SFM12" s="106"/>
      <c r="SFN12" s="106"/>
      <c r="SFO12" s="106"/>
      <c r="SFP12" s="106"/>
      <c r="SFQ12" s="106"/>
      <c r="SFR12" s="106"/>
      <c r="SFS12" s="106"/>
      <c r="SFT12" s="106"/>
      <c r="SFU12" s="106"/>
      <c r="SFV12" s="106"/>
      <c r="SFW12" s="106"/>
      <c r="SFX12" s="106"/>
      <c r="SFY12" s="106"/>
      <c r="SFZ12" s="106"/>
      <c r="SGA12" s="106"/>
      <c r="SGB12" s="106"/>
      <c r="SGC12" s="106"/>
      <c r="SGD12" s="106"/>
      <c r="SGE12" s="106"/>
      <c r="SGF12" s="106"/>
      <c r="SGG12" s="106"/>
      <c r="SGH12" s="106"/>
      <c r="SGI12" s="106"/>
      <c r="SGJ12" s="106"/>
      <c r="SGK12" s="106"/>
      <c r="SGL12" s="106"/>
      <c r="SGM12" s="106"/>
      <c r="SGN12" s="106"/>
      <c r="SGO12" s="106"/>
      <c r="SGP12" s="106"/>
      <c r="SGQ12" s="106"/>
      <c r="SGR12" s="106"/>
      <c r="SGS12" s="106"/>
      <c r="SGT12" s="106"/>
      <c r="SGU12" s="106"/>
      <c r="SGV12" s="106"/>
      <c r="SGW12" s="106"/>
      <c r="SGX12" s="106"/>
      <c r="SGY12" s="106"/>
      <c r="SGZ12" s="106"/>
      <c r="SHA12" s="106"/>
      <c r="SHB12" s="106"/>
      <c r="SHC12" s="106"/>
      <c r="SHD12" s="106"/>
      <c r="SHE12" s="106"/>
      <c r="SHF12" s="106"/>
      <c r="SHG12" s="106"/>
      <c r="SHH12" s="106"/>
      <c r="SHI12" s="106"/>
      <c r="SHJ12" s="106"/>
      <c r="SHK12" s="106"/>
      <c r="SHL12" s="106"/>
      <c r="SHM12" s="106"/>
      <c r="SHN12" s="106"/>
      <c r="SHO12" s="106"/>
      <c r="SHP12" s="106"/>
      <c r="SHQ12" s="106"/>
      <c r="SHR12" s="106"/>
      <c r="SHS12" s="106"/>
      <c r="SHT12" s="106"/>
      <c r="SHU12" s="106"/>
      <c r="SHV12" s="106"/>
      <c r="SHW12" s="106"/>
      <c r="SHX12" s="106"/>
      <c r="SHY12" s="106"/>
      <c r="SHZ12" s="106"/>
      <c r="SIA12" s="106"/>
      <c r="SIB12" s="106"/>
      <c r="SIC12" s="106"/>
      <c r="SID12" s="106"/>
      <c r="SIE12" s="106"/>
      <c r="SIF12" s="106"/>
      <c r="SIG12" s="106"/>
      <c r="SIH12" s="106"/>
      <c r="SII12" s="106"/>
      <c r="SIJ12" s="106"/>
      <c r="SIK12" s="106"/>
      <c r="SIL12" s="106"/>
      <c r="SIM12" s="106"/>
      <c r="SIN12" s="106"/>
      <c r="SIO12" s="106"/>
      <c r="SIP12" s="106"/>
      <c r="SIQ12" s="106"/>
      <c r="SIR12" s="106"/>
      <c r="SIS12" s="106"/>
      <c r="SIT12" s="106"/>
      <c r="SIU12" s="106"/>
      <c r="SIV12" s="106"/>
      <c r="SIW12" s="106"/>
      <c r="SIX12" s="106"/>
      <c r="SIY12" s="106"/>
      <c r="SIZ12" s="106"/>
      <c r="SJA12" s="106"/>
      <c r="SJB12" s="106"/>
      <c r="SJC12" s="106"/>
      <c r="SJD12" s="106"/>
      <c r="SJE12" s="106"/>
      <c r="SJF12" s="106"/>
      <c r="SJG12" s="106"/>
      <c r="SJH12" s="106"/>
      <c r="SJI12" s="106"/>
      <c r="SJJ12" s="106"/>
      <c r="SJK12" s="106"/>
      <c r="SJL12" s="106"/>
      <c r="SJM12" s="106"/>
      <c r="SJN12" s="106"/>
      <c r="SJO12" s="106"/>
      <c r="SJP12" s="106"/>
      <c r="SJQ12" s="106"/>
      <c r="SJR12" s="106"/>
      <c r="SJS12" s="106"/>
      <c r="SJT12" s="106"/>
      <c r="SJU12" s="106"/>
      <c r="SJV12" s="106"/>
      <c r="SJW12" s="106"/>
      <c r="SJX12" s="106"/>
      <c r="SJY12" s="106"/>
      <c r="SJZ12" s="106"/>
      <c r="SKA12" s="106"/>
      <c r="SKB12" s="106"/>
      <c r="SKC12" s="106"/>
      <c r="SKD12" s="106"/>
      <c r="SKE12" s="106"/>
      <c r="SKF12" s="106"/>
      <c r="SKG12" s="106"/>
      <c r="SKH12" s="106"/>
      <c r="SKI12" s="106"/>
      <c r="SKJ12" s="106"/>
      <c r="SKK12" s="106"/>
      <c r="SKL12" s="106"/>
      <c r="SKM12" s="106"/>
      <c r="SKN12" s="106"/>
      <c r="SKO12" s="106"/>
      <c r="SKP12" s="106"/>
      <c r="SKQ12" s="106"/>
      <c r="SKR12" s="106"/>
      <c r="SKS12" s="106"/>
      <c r="SKT12" s="106"/>
      <c r="SKU12" s="106"/>
      <c r="SKV12" s="106"/>
      <c r="SKW12" s="106"/>
      <c r="SKX12" s="106"/>
      <c r="SKY12" s="106"/>
      <c r="SKZ12" s="106"/>
      <c r="SLA12" s="106"/>
      <c r="SLB12" s="106"/>
      <c r="SLC12" s="106"/>
      <c r="SLD12" s="106"/>
      <c r="SLE12" s="106"/>
      <c r="SLF12" s="106"/>
      <c r="SLG12" s="106"/>
      <c r="SLH12" s="106"/>
      <c r="SLI12" s="106"/>
      <c r="SLJ12" s="106"/>
      <c r="SLK12" s="106"/>
      <c r="SLL12" s="106"/>
      <c r="SLM12" s="106"/>
      <c r="SLN12" s="106"/>
      <c r="SLO12" s="106"/>
      <c r="SLP12" s="106"/>
      <c r="SLQ12" s="106"/>
      <c r="SLR12" s="106"/>
      <c r="SLS12" s="106"/>
      <c r="SLT12" s="106"/>
      <c r="SLU12" s="106"/>
      <c r="SLV12" s="106"/>
      <c r="SLW12" s="106"/>
      <c r="SLX12" s="106"/>
      <c r="SLY12" s="106"/>
      <c r="SLZ12" s="106"/>
      <c r="SMA12" s="106"/>
      <c r="SMB12" s="106"/>
      <c r="SMC12" s="106"/>
      <c r="SMD12" s="106"/>
      <c r="SME12" s="106"/>
      <c r="SMF12" s="106"/>
      <c r="SMG12" s="106"/>
      <c r="SMH12" s="106"/>
      <c r="SMI12" s="106"/>
      <c r="SMJ12" s="106"/>
      <c r="SMK12" s="106"/>
      <c r="SML12" s="106"/>
      <c r="SMM12" s="106"/>
      <c r="SMN12" s="106"/>
      <c r="SMO12" s="106"/>
      <c r="SMP12" s="106"/>
      <c r="SMQ12" s="106"/>
      <c r="SMR12" s="106"/>
      <c r="SMS12" s="106"/>
      <c r="SMT12" s="106"/>
      <c r="SMU12" s="106"/>
      <c r="SMV12" s="106"/>
      <c r="SMW12" s="106"/>
      <c r="SMX12" s="106"/>
      <c r="SMY12" s="106"/>
      <c r="SMZ12" s="106"/>
      <c r="SNA12" s="106"/>
      <c r="SNB12" s="106"/>
      <c r="SNC12" s="106"/>
      <c r="SND12" s="106"/>
      <c r="SNE12" s="106"/>
      <c r="SNF12" s="106"/>
      <c r="SNG12" s="106"/>
      <c r="SNH12" s="106"/>
      <c r="SNI12" s="106"/>
      <c r="SNJ12" s="106"/>
      <c r="SNK12" s="106"/>
      <c r="SNL12" s="106"/>
      <c r="SNM12" s="106"/>
      <c r="SNN12" s="106"/>
      <c r="SNO12" s="106"/>
      <c r="SNP12" s="106"/>
      <c r="SNQ12" s="106"/>
      <c r="SNR12" s="106"/>
      <c r="SNS12" s="106"/>
      <c r="SNT12" s="106"/>
      <c r="SNU12" s="106"/>
      <c r="SNV12" s="106"/>
      <c r="SNW12" s="106"/>
      <c r="SNX12" s="106"/>
      <c r="SNY12" s="106"/>
      <c r="SNZ12" s="106"/>
      <c r="SOA12" s="106"/>
      <c r="SOB12" s="106"/>
      <c r="SOC12" s="106"/>
      <c r="SOD12" s="106"/>
      <c r="SOE12" s="106"/>
      <c r="SOF12" s="106"/>
      <c r="SOG12" s="106"/>
      <c r="SOH12" s="106"/>
      <c r="SOI12" s="106"/>
      <c r="SOJ12" s="106"/>
      <c r="SOK12" s="106"/>
      <c r="SOL12" s="106"/>
      <c r="SOM12" s="106"/>
      <c r="SON12" s="106"/>
      <c r="SOO12" s="106"/>
      <c r="SOP12" s="106"/>
      <c r="SOQ12" s="106"/>
      <c r="SOR12" s="106"/>
      <c r="SOS12" s="106"/>
      <c r="SOT12" s="106"/>
      <c r="SOU12" s="106"/>
      <c r="SOV12" s="106"/>
      <c r="SOW12" s="106"/>
      <c r="SOX12" s="106"/>
      <c r="SOY12" s="106"/>
      <c r="SOZ12" s="106"/>
      <c r="SPA12" s="106"/>
      <c r="SPB12" s="106"/>
      <c r="SPC12" s="106"/>
      <c r="SPD12" s="106"/>
      <c r="SPE12" s="106"/>
      <c r="SPF12" s="106"/>
      <c r="SPG12" s="106"/>
      <c r="SPH12" s="106"/>
      <c r="SPI12" s="106"/>
      <c r="SPJ12" s="106"/>
      <c r="SPK12" s="106"/>
      <c r="SPL12" s="106"/>
      <c r="SPM12" s="106"/>
      <c r="SPN12" s="106"/>
      <c r="SPO12" s="106"/>
      <c r="SPP12" s="106"/>
      <c r="SPQ12" s="106"/>
      <c r="SPR12" s="106"/>
      <c r="SPS12" s="106"/>
      <c r="SPT12" s="106"/>
      <c r="SPU12" s="106"/>
      <c r="SPV12" s="106"/>
      <c r="SPW12" s="106"/>
      <c r="SPX12" s="106"/>
      <c r="SPY12" s="106"/>
      <c r="SPZ12" s="106"/>
      <c r="SQA12" s="106"/>
      <c r="SQB12" s="106"/>
      <c r="SQC12" s="106"/>
      <c r="SQD12" s="106"/>
      <c r="SQE12" s="106"/>
      <c r="SQF12" s="106"/>
      <c r="SQG12" s="106"/>
      <c r="SQH12" s="106"/>
      <c r="SQI12" s="106"/>
      <c r="SQJ12" s="106"/>
      <c r="SQK12" s="106"/>
      <c r="SQL12" s="106"/>
      <c r="SQM12" s="106"/>
      <c r="SQN12" s="106"/>
      <c r="SQO12" s="106"/>
      <c r="SQP12" s="106"/>
      <c r="SQQ12" s="106"/>
      <c r="SQR12" s="106"/>
      <c r="SQS12" s="106"/>
      <c r="SQT12" s="106"/>
      <c r="SQU12" s="106"/>
      <c r="SQV12" s="106"/>
      <c r="SQW12" s="106"/>
      <c r="SQX12" s="106"/>
      <c r="SQY12" s="106"/>
      <c r="SQZ12" s="106"/>
      <c r="SRA12" s="106"/>
      <c r="SRB12" s="106"/>
      <c r="SRC12" s="106"/>
      <c r="SRD12" s="106"/>
      <c r="SRE12" s="106"/>
      <c r="SRF12" s="106"/>
      <c r="SRG12" s="106"/>
      <c r="SRH12" s="106"/>
      <c r="SRI12" s="106"/>
      <c r="SRJ12" s="106"/>
      <c r="SRK12" s="106"/>
      <c r="SRL12" s="106"/>
      <c r="SRM12" s="106"/>
      <c r="SRN12" s="106"/>
      <c r="SRO12" s="106"/>
      <c r="SRP12" s="106"/>
      <c r="SRQ12" s="106"/>
      <c r="SRR12" s="106"/>
      <c r="SRS12" s="106"/>
      <c r="SRT12" s="106"/>
      <c r="SRU12" s="106"/>
      <c r="SRV12" s="106"/>
      <c r="SRW12" s="106"/>
      <c r="SRX12" s="106"/>
      <c r="SRY12" s="106"/>
      <c r="SRZ12" s="106"/>
      <c r="SSA12" s="106"/>
      <c r="SSB12" s="106"/>
      <c r="SSC12" s="106"/>
      <c r="SSD12" s="106"/>
      <c r="SSE12" s="106"/>
      <c r="SSF12" s="106"/>
      <c r="SSG12" s="106"/>
      <c r="SSH12" s="106"/>
      <c r="SSI12" s="106"/>
      <c r="SSJ12" s="106"/>
      <c r="SSK12" s="106"/>
      <c r="SSL12" s="106"/>
      <c r="SSM12" s="106"/>
      <c r="SSN12" s="106"/>
      <c r="SSO12" s="106"/>
      <c r="SSP12" s="106"/>
      <c r="SSQ12" s="106"/>
      <c r="SSR12" s="106"/>
      <c r="SSS12" s="106"/>
      <c r="SST12" s="106"/>
      <c r="SSU12" s="106"/>
      <c r="SSV12" s="106"/>
      <c r="SSW12" s="106"/>
      <c r="SSX12" s="106"/>
      <c r="SSY12" s="106"/>
      <c r="SSZ12" s="106"/>
      <c r="STA12" s="106"/>
      <c r="STB12" s="106"/>
      <c r="STC12" s="106"/>
      <c r="STD12" s="106"/>
      <c r="STE12" s="106"/>
      <c r="STF12" s="106"/>
      <c r="STG12" s="106"/>
      <c r="STH12" s="106"/>
      <c r="STI12" s="106"/>
      <c r="STJ12" s="106"/>
      <c r="STK12" s="106"/>
      <c r="STL12" s="106"/>
      <c r="STM12" s="106"/>
      <c r="STN12" s="106"/>
      <c r="STO12" s="106"/>
      <c r="STP12" s="106"/>
      <c r="STQ12" s="106"/>
      <c r="STR12" s="106"/>
      <c r="STS12" s="106"/>
      <c r="STT12" s="106"/>
      <c r="STU12" s="106"/>
      <c r="STV12" s="106"/>
      <c r="STW12" s="106"/>
      <c r="STX12" s="106"/>
      <c r="STY12" s="106"/>
      <c r="STZ12" s="106"/>
      <c r="SUA12" s="106"/>
      <c r="SUB12" s="106"/>
      <c r="SUC12" s="106"/>
      <c r="SUD12" s="106"/>
      <c r="SUE12" s="106"/>
      <c r="SUF12" s="106"/>
      <c r="SUG12" s="106"/>
      <c r="SUH12" s="106"/>
      <c r="SUI12" s="106"/>
      <c r="SUJ12" s="106"/>
      <c r="SUK12" s="106"/>
      <c r="SUL12" s="106"/>
      <c r="SUM12" s="106"/>
      <c r="SUN12" s="106"/>
      <c r="SUO12" s="106"/>
      <c r="SUP12" s="106"/>
      <c r="SUQ12" s="106"/>
      <c r="SUR12" s="106"/>
      <c r="SUS12" s="106"/>
      <c r="SUT12" s="106"/>
      <c r="SUU12" s="106"/>
      <c r="SUV12" s="106"/>
      <c r="SUW12" s="106"/>
      <c r="SUX12" s="106"/>
      <c r="SUY12" s="106"/>
      <c r="SUZ12" s="106"/>
      <c r="SVA12" s="106"/>
      <c r="SVB12" s="106"/>
      <c r="SVC12" s="106"/>
      <c r="SVD12" s="106"/>
      <c r="SVE12" s="106"/>
      <c r="SVF12" s="106"/>
      <c r="SVG12" s="106"/>
      <c r="SVH12" s="106"/>
      <c r="SVI12" s="106"/>
      <c r="SVJ12" s="106"/>
      <c r="SVK12" s="106"/>
      <c r="SVL12" s="106"/>
      <c r="SVM12" s="106"/>
      <c r="SVN12" s="106"/>
      <c r="SVO12" s="106"/>
      <c r="SVP12" s="106"/>
      <c r="SVQ12" s="106"/>
      <c r="SVR12" s="106"/>
      <c r="SVS12" s="106"/>
      <c r="SVT12" s="106"/>
      <c r="SVU12" s="106"/>
      <c r="SVV12" s="106"/>
      <c r="SVW12" s="106"/>
      <c r="SVX12" s="106"/>
      <c r="SVY12" s="106"/>
      <c r="SVZ12" s="106"/>
      <c r="SWA12" s="106"/>
      <c r="SWB12" s="106"/>
      <c r="SWC12" s="106"/>
      <c r="SWD12" s="106"/>
      <c r="SWE12" s="106"/>
      <c r="SWF12" s="106"/>
      <c r="SWG12" s="106"/>
      <c r="SWH12" s="106"/>
      <c r="SWI12" s="106"/>
      <c r="SWJ12" s="106"/>
      <c r="SWK12" s="106"/>
      <c r="SWL12" s="106"/>
      <c r="SWM12" s="106"/>
      <c r="SWN12" s="106"/>
      <c r="SWO12" s="106"/>
      <c r="SWP12" s="106"/>
      <c r="SWQ12" s="106"/>
      <c r="SWR12" s="106"/>
      <c r="SWS12" s="106"/>
      <c r="SWT12" s="106"/>
      <c r="SWU12" s="106"/>
      <c r="SWV12" s="106"/>
      <c r="SWW12" s="106"/>
      <c r="SWX12" s="106"/>
      <c r="SWY12" s="106"/>
      <c r="SWZ12" s="106"/>
      <c r="SXA12" s="106"/>
      <c r="SXB12" s="106"/>
      <c r="SXC12" s="106"/>
      <c r="SXD12" s="106"/>
      <c r="SXE12" s="106"/>
      <c r="SXF12" s="106"/>
      <c r="SXG12" s="106"/>
      <c r="SXH12" s="106"/>
      <c r="SXI12" s="106"/>
      <c r="SXJ12" s="106"/>
      <c r="SXK12" s="106"/>
      <c r="SXL12" s="106"/>
      <c r="SXM12" s="106"/>
      <c r="SXN12" s="106"/>
      <c r="SXO12" s="106"/>
      <c r="SXP12" s="106"/>
      <c r="SXQ12" s="106"/>
      <c r="SXR12" s="106"/>
      <c r="SXS12" s="106"/>
      <c r="SXT12" s="106"/>
      <c r="SXU12" s="106"/>
      <c r="SXV12" s="106"/>
      <c r="SXW12" s="106"/>
      <c r="SXX12" s="106"/>
      <c r="SXY12" s="106"/>
      <c r="SXZ12" s="106"/>
      <c r="SYA12" s="106"/>
      <c r="SYB12" s="106"/>
      <c r="SYC12" s="106"/>
      <c r="SYD12" s="106"/>
      <c r="SYE12" s="106"/>
      <c r="SYF12" s="106"/>
      <c r="SYG12" s="106"/>
      <c r="SYH12" s="106"/>
      <c r="SYI12" s="106"/>
      <c r="SYJ12" s="106"/>
      <c r="SYK12" s="106"/>
      <c r="SYL12" s="106"/>
      <c r="SYM12" s="106"/>
      <c r="SYN12" s="106"/>
      <c r="SYO12" s="106"/>
      <c r="SYP12" s="106"/>
      <c r="SYQ12" s="106"/>
      <c r="SYR12" s="106"/>
      <c r="SYS12" s="106"/>
      <c r="SYT12" s="106"/>
      <c r="SYU12" s="106"/>
      <c r="SYV12" s="106"/>
      <c r="SYW12" s="106"/>
      <c r="SYX12" s="106"/>
      <c r="SYY12" s="106"/>
      <c r="SYZ12" s="106"/>
      <c r="SZA12" s="106"/>
      <c r="SZB12" s="106"/>
      <c r="SZC12" s="106"/>
      <c r="SZD12" s="106"/>
      <c r="SZE12" s="106"/>
      <c r="SZF12" s="106"/>
      <c r="SZG12" s="106"/>
      <c r="SZH12" s="106"/>
      <c r="SZI12" s="106"/>
      <c r="SZJ12" s="106"/>
      <c r="SZK12" s="106"/>
      <c r="SZL12" s="106"/>
      <c r="SZM12" s="106"/>
      <c r="SZN12" s="106"/>
      <c r="SZO12" s="106"/>
      <c r="SZP12" s="106"/>
      <c r="SZQ12" s="106"/>
      <c r="SZR12" s="106"/>
      <c r="SZS12" s="106"/>
      <c r="SZT12" s="106"/>
      <c r="SZU12" s="106"/>
      <c r="SZV12" s="106"/>
      <c r="SZW12" s="106"/>
      <c r="SZX12" s="106"/>
      <c r="SZY12" s="106"/>
      <c r="SZZ12" s="106"/>
      <c r="TAA12" s="106"/>
      <c r="TAB12" s="106"/>
      <c r="TAC12" s="106"/>
      <c r="TAD12" s="106"/>
      <c r="TAE12" s="106"/>
      <c r="TAF12" s="106"/>
      <c r="TAG12" s="106"/>
      <c r="TAH12" s="106"/>
      <c r="TAI12" s="106"/>
      <c r="TAJ12" s="106"/>
      <c r="TAK12" s="106"/>
      <c r="TAL12" s="106"/>
      <c r="TAM12" s="106"/>
      <c r="TAN12" s="106"/>
      <c r="TAO12" s="106"/>
      <c r="TAP12" s="106"/>
      <c r="TAQ12" s="106"/>
      <c r="TAR12" s="106"/>
      <c r="TAS12" s="106"/>
      <c r="TAT12" s="106"/>
      <c r="TAU12" s="106"/>
      <c r="TAV12" s="106"/>
      <c r="TAW12" s="106"/>
      <c r="TAX12" s="106"/>
      <c r="TAY12" s="106"/>
      <c r="TAZ12" s="106"/>
      <c r="TBA12" s="106"/>
      <c r="TBB12" s="106"/>
      <c r="TBC12" s="106"/>
      <c r="TBD12" s="106"/>
      <c r="TBE12" s="106"/>
      <c r="TBF12" s="106"/>
      <c r="TBG12" s="106"/>
      <c r="TBH12" s="106"/>
      <c r="TBI12" s="106"/>
      <c r="TBJ12" s="106"/>
      <c r="TBK12" s="106"/>
      <c r="TBL12" s="106"/>
      <c r="TBM12" s="106"/>
      <c r="TBN12" s="106"/>
      <c r="TBO12" s="106"/>
      <c r="TBP12" s="106"/>
      <c r="TBQ12" s="106"/>
      <c r="TBR12" s="106"/>
      <c r="TBS12" s="106"/>
      <c r="TBT12" s="106"/>
      <c r="TBU12" s="106"/>
      <c r="TBV12" s="106"/>
      <c r="TBW12" s="106"/>
      <c r="TBX12" s="106"/>
      <c r="TBY12" s="106"/>
      <c r="TBZ12" s="106"/>
      <c r="TCA12" s="106"/>
      <c r="TCB12" s="106"/>
      <c r="TCC12" s="106"/>
      <c r="TCD12" s="106"/>
      <c r="TCE12" s="106"/>
      <c r="TCF12" s="106"/>
      <c r="TCG12" s="106"/>
      <c r="TCH12" s="106"/>
      <c r="TCI12" s="106"/>
      <c r="TCJ12" s="106"/>
      <c r="TCK12" s="106"/>
      <c r="TCL12" s="106"/>
      <c r="TCM12" s="106"/>
      <c r="TCN12" s="106"/>
      <c r="TCO12" s="106"/>
      <c r="TCP12" s="106"/>
      <c r="TCQ12" s="106"/>
      <c r="TCR12" s="106"/>
      <c r="TCS12" s="106"/>
      <c r="TCT12" s="106"/>
      <c r="TCU12" s="106"/>
      <c r="TCV12" s="106"/>
      <c r="TCW12" s="106"/>
      <c r="TCX12" s="106"/>
      <c r="TCY12" s="106"/>
      <c r="TCZ12" s="106"/>
      <c r="TDA12" s="106"/>
      <c r="TDB12" s="106"/>
      <c r="TDC12" s="106"/>
      <c r="TDD12" s="106"/>
      <c r="TDE12" s="106"/>
      <c r="TDF12" s="106"/>
      <c r="TDG12" s="106"/>
      <c r="TDH12" s="106"/>
      <c r="TDI12" s="106"/>
      <c r="TDJ12" s="106"/>
      <c r="TDK12" s="106"/>
      <c r="TDL12" s="106"/>
      <c r="TDM12" s="106"/>
      <c r="TDN12" s="106"/>
      <c r="TDO12" s="106"/>
      <c r="TDP12" s="106"/>
      <c r="TDQ12" s="106"/>
      <c r="TDR12" s="106"/>
      <c r="TDS12" s="106"/>
      <c r="TDT12" s="106"/>
      <c r="TDU12" s="106"/>
      <c r="TDV12" s="106"/>
      <c r="TDW12" s="106"/>
      <c r="TDX12" s="106"/>
      <c r="TDY12" s="106"/>
      <c r="TDZ12" s="106"/>
      <c r="TEA12" s="106"/>
      <c r="TEB12" s="106"/>
      <c r="TEC12" s="106"/>
      <c r="TED12" s="106"/>
      <c r="TEE12" s="106"/>
      <c r="TEF12" s="106"/>
      <c r="TEG12" s="106"/>
      <c r="TEH12" s="106"/>
      <c r="TEI12" s="106"/>
      <c r="TEJ12" s="106"/>
      <c r="TEK12" s="106"/>
      <c r="TEL12" s="106"/>
      <c r="TEM12" s="106"/>
      <c r="TEN12" s="106"/>
      <c r="TEO12" s="106"/>
      <c r="TEP12" s="106"/>
      <c r="TEQ12" s="106"/>
      <c r="TER12" s="106"/>
      <c r="TES12" s="106"/>
      <c r="TET12" s="106"/>
      <c r="TEU12" s="106"/>
      <c r="TEV12" s="106"/>
      <c r="TEW12" s="106"/>
      <c r="TEX12" s="106"/>
      <c r="TEY12" s="106"/>
      <c r="TEZ12" s="106"/>
      <c r="TFA12" s="106"/>
      <c r="TFB12" s="106"/>
      <c r="TFC12" s="106"/>
      <c r="TFD12" s="106"/>
      <c r="TFE12" s="106"/>
      <c r="TFF12" s="106"/>
      <c r="TFG12" s="106"/>
      <c r="TFH12" s="106"/>
      <c r="TFI12" s="106"/>
      <c r="TFJ12" s="106"/>
      <c r="TFK12" s="106"/>
      <c r="TFL12" s="106"/>
      <c r="TFM12" s="106"/>
      <c r="TFN12" s="106"/>
      <c r="TFO12" s="106"/>
      <c r="TFP12" s="106"/>
      <c r="TFQ12" s="106"/>
      <c r="TFR12" s="106"/>
      <c r="TFS12" s="106"/>
      <c r="TFT12" s="106"/>
      <c r="TFU12" s="106"/>
      <c r="TFV12" s="106"/>
      <c r="TFW12" s="106"/>
      <c r="TFX12" s="106"/>
      <c r="TFY12" s="106"/>
      <c r="TFZ12" s="106"/>
      <c r="TGA12" s="106"/>
      <c r="TGB12" s="106"/>
      <c r="TGC12" s="106"/>
      <c r="TGD12" s="106"/>
      <c r="TGE12" s="106"/>
      <c r="TGF12" s="106"/>
      <c r="TGG12" s="106"/>
      <c r="TGH12" s="106"/>
      <c r="TGI12" s="106"/>
      <c r="TGJ12" s="106"/>
      <c r="TGK12" s="106"/>
      <c r="TGL12" s="106"/>
      <c r="TGM12" s="106"/>
      <c r="TGN12" s="106"/>
      <c r="TGO12" s="106"/>
      <c r="TGP12" s="106"/>
      <c r="TGQ12" s="106"/>
      <c r="TGR12" s="106"/>
      <c r="TGS12" s="106"/>
      <c r="TGT12" s="106"/>
      <c r="TGU12" s="106"/>
      <c r="TGV12" s="106"/>
      <c r="TGW12" s="106"/>
      <c r="TGX12" s="106"/>
      <c r="TGY12" s="106"/>
      <c r="TGZ12" s="106"/>
      <c r="THA12" s="106"/>
      <c r="THB12" s="106"/>
      <c r="THC12" s="106"/>
      <c r="THD12" s="106"/>
      <c r="THE12" s="106"/>
      <c r="THF12" s="106"/>
      <c r="THG12" s="106"/>
      <c r="THH12" s="106"/>
      <c r="THI12" s="106"/>
      <c r="THJ12" s="106"/>
      <c r="THK12" s="106"/>
      <c r="THL12" s="106"/>
      <c r="THM12" s="106"/>
      <c r="THN12" s="106"/>
      <c r="THO12" s="106"/>
      <c r="THP12" s="106"/>
      <c r="THQ12" s="106"/>
      <c r="THR12" s="106"/>
      <c r="THS12" s="106"/>
      <c r="THT12" s="106"/>
      <c r="THU12" s="106"/>
      <c r="THV12" s="106"/>
      <c r="THW12" s="106"/>
      <c r="THX12" s="106"/>
      <c r="THY12" s="106"/>
      <c r="THZ12" s="106"/>
      <c r="TIA12" s="106"/>
      <c r="TIB12" s="106"/>
      <c r="TIC12" s="106"/>
      <c r="TID12" s="106"/>
      <c r="TIE12" s="106"/>
      <c r="TIF12" s="106"/>
      <c r="TIG12" s="106"/>
      <c r="TIH12" s="106"/>
      <c r="TII12" s="106"/>
      <c r="TIJ12" s="106"/>
      <c r="TIK12" s="106"/>
      <c r="TIL12" s="106"/>
      <c r="TIM12" s="106"/>
      <c r="TIN12" s="106"/>
      <c r="TIO12" s="106"/>
      <c r="TIP12" s="106"/>
      <c r="TIQ12" s="106"/>
      <c r="TIR12" s="106"/>
      <c r="TIS12" s="106"/>
      <c r="TIT12" s="106"/>
      <c r="TIU12" s="106"/>
      <c r="TIV12" s="106"/>
      <c r="TIW12" s="106"/>
      <c r="TIX12" s="106"/>
      <c r="TIY12" s="106"/>
      <c r="TIZ12" s="106"/>
      <c r="TJA12" s="106"/>
      <c r="TJB12" s="106"/>
      <c r="TJC12" s="106"/>
      <c r="TJD12" s="106"/>
      <c r="TJE12" s="106"/>
      <c r="TJF12" s="106"/>
      <c r="TJG12" s="106"/>
      <c r="TJH12" s="106"/>
      <c r="TJI12" s="106"/>
      <c r="TJJ12" s="106"/>
      <c r="TJK12" s="106"/>
      <c r="TJL12" s="106"/>
      <c r="TJM12" s="106"/>
      <c r="TJN12" s="106"/>
      <c r="TJO12" s="106"/>
      <c r="TJP12" s="106"/>
      <c r="TJQ12" s="106"/>
      <c r="TJR12" s="106"/>
      <c r="TJS12" s="106"/>
      <c r="TJT12" s="106"/>
      <c r="TJU12" s="106"/>
      <c r="TJV12" s="106"/>
      <c r="TJW12" s="106"/>
      <c r="TJX12" s="106"/>
      <c r="TJY12" s="106"/>
      <c r="TJZ12" s="106"/>
      <c r="TKA12" s="106"/>
      <c r="TKB12" s="106"/>
      <c r="TKC12" s="106"/>
      <c r="TKD12" s="106"/>
      <c r="TKE12" s="106"/>
      <c r="TKF12" s="106"/>
      <c r="TKG12" s="106"/>
      <c r="TKH12" s="106"/>
      <c r="TKI12" s="106"/>
      <c r="TKJ12" s="106"/>
      <c r="TKK12" s="106"/>
      <c r="TKL12" s="106"/>
      <c r="TKM12" s="106"/>
      <c r="TKN12" s="106"/>
      <c r="TKO12" s="106"/>
      <c r="TKP12" s="106"/>
      <c r="TKQ12" s="106"/>
      <c r="TKR12" s="106"/>
      <c r="TKS12" s="106"/>
      <c r="TKT12" s="106"/>
      <c r="TKU12" s="106"/>
      <c r="TKV12" s="106"/>
      <c r="TKW12" s="106"/>
      <c r="TKX12" s="106"/>
      <c r="TKY12" s="106"/>
      <c r="TKZ12" s="106"/>
      <c r="TLA12" s="106"/>
      <c r="TLB12" s="106"/>
      <c r="TLC12" s="106"/>
      <c r="TLD12" s="106"/>
      <c r="TLE12" s="106"/>
      <c r="TLF12" s="106"/>
      <c r="TLG12" s="106"/>
      <c r="TLH12" s="106"/>
      <c r="TLI12" s="106"/>
      <c r="TLJ12" s="106"/>
      <c r="TLK12" s="106"/>
      <c r="TLL12" s="106"/>
      <c r="TLM12" s="106"/>
      <c r="TLN12" s="106"/>
      <c r="TLO12" s="106"/>
      <c r="TLP12" s="106"/>
      <c r="TLQ12" s="106"/>
      <c r="TLR12" s="106"/>
      <c r="TLS12" s="106"/>
      <c r="TLT12" s="106"/>
      <c r="TLU12" s="106"/>
      <c r="TLV12" s="106"/>
      <c r="TLW12" s="106"/>
      <c r="TLX12" s="106"/>
      <c r="TLY12" s="106"/>
      <c r="TLZ12" s="106"/>
      <c r="TMA12" s="106"/>
      <c r="TMB12" s="106"/>
      <c r="TMC12" s="106"/>
      <c r="TMD12" s="106"/>
      <c r="TME12" s="106"/>
      <c r="TMF12" s="106"/>
      <c r="TMG12" s="106"/>
      <c r="TMH12" s="106"/>
      <c r="TMI12" s="106"/>
      <c r="TMJ12" s="106"/>
      <c r="TMK12" s="106"/>
      <c r="TML12" s="106"/>
      <c r="TMM12" s="106"/>
      <c r="TMN12" s="106"/>
      <c r="TMO12" s="106"/>
      <c r="TMP12" s="106"/>
      <c r="TMQ12" s="106"/>
      <c r="TMR12" s="106"/>
      <c r="TMS12" s="106"/>
      <c r="TMT12" s="106"/>
      <c r="TMU12" s="106"/>
      <c r="TMV12" s="106"/>
      <c r="TMW12" s="106"/>
      <c r="TMX12" s="106"/>
      <c r="TMY12" s="106"/>
      <c r="TMZ12" s="106"/>
      <c r="TNA12" s="106"/>
      <c r="TNB12" s="106"/>
      <c r="TNC12" s="106"/>
      <c r="TND12" s="106"/>
      <c r="TNE12" s="106"/>
      <c r="TNF12" s="106"/>
      <c r="TNG12" s="106"/>
      <c r="TNH12" s="106"/>
      <c r="TNI12" s="106"/>
      <c r="TNJ12" s="106"/>
      <c r="TNK12" s="106"/>
      <c r="TNL12" s="106"/>
      <c r="TNM12" s="106"/>
      <c r="TNN12" s="106"/>
      <c r="TNO12" s="106"/>
      <c r="TNP12" s="106"/>
      <c r="TNQ12" s="106"/>
      <c r="TNR12" s="106"/>
      <c r="TNS12" s="106"/>
      <c r="TNT12" s="106"/>
      <c r="TNU12" s="106"/>
      <c r="TNV12" s="106"/>
      <c r="TNW12" s="106"/>
      <c r="TNX12" s="106"/>
      <c r="TNY12" s="106"/>
      <c r="TNZ12" s="106"/>
      <c r="TOA12" s="106"/>
      <c r="TOB12" s="106"/>
      <c r="TOC12" s="106"/>
      <c r="TOD12" s="106"/>
      <c r="TOE12" s="106"/>
      <c r="TOF12" s="106"/>
      <c r="TOG12" s="106"/>
      <c r="TOH12" s="106"/>
      <c r="TOI12" s="106"/>
      <c r="TOJ12" s="106"/>
      <c r="TOK12" s="106"/>
      <c r="TOL12" s="106"/>
      <c r="TOM12" s="106"/>
      <c r="TON12" s="106"/>
      <c r="TOO12" s="106"/>
      <c r="TOP12" s="106"/>
      <c r="TOQ12" s="106"/>
      <c r="TOR12" s="106"/>
      <c r="TOS12" s="106"/>
      <c r="TOT12" s="106"/>
      <c r="TOU12" s="106"/>
      <c r="TOV12" s="106"/>
      <c r="TOW12" s="106"/>
      <c r="TOX12" s="106"/>
      <c r="TOY12" s="106"/>
      <c r="TOZ12" s="106"/>
      <c r="TPA12" s="106"/>
      <c r="TPB12" s="106"/>
      <c r="TPC12" s="106"/>
      <c r="TPD12" s="106"/>
      <c r="TPE12" s="106"/>
      <c r="TPF12" s="106"/>
      <c r="TPG12" s="106"/>
      <c r="TPH12" s="106"/>
      <c r="TPI12" s="106"/>
      <c r="TPJ12" s="106"/>
      <c r="TPK12" s="106"/>
      <c r="TPL12" s="106"/>
      <c r="TPM12" s="106"/>
      <c r="TPN12" s="106"/>
      <c r="TPO12" s="106"/>
      <c r="TPP12" s="106"/>
      <c r="TPQ12" s="106"/>
      <c r="TPR12" s="106"/>
      <c r="TPS12" s="106"/>
      <c r="TPT12" s="106"/>
      <c r="TPU12" s="106"/>
      <c r="TPV12" s="106"/>
      <c r="TPW12" s="106"/>
      <c r="TPX12" s="106"/>
      <c r="TPY12" s="106"/>
      <c r="TPZ12" s="106"/>
      <c r="TQA12" s="106"/>
      <c r="TQB12" s="106"/>
      <c r="TQC12" s="106"/>
      <c r="TQD12" s="106"/>
      <c r="TQE12" s="106"/>
      <c r="TQF12" s="106"/>
      <c r="TQG12" s="106"/>
      <c r="TQH12" s="106"/>
      <c r="TQI12" s="106"/>
      <c r="TQJ12" s="106"/>
      <c r="TQK12" s="106"/>
      <c r="TQL12" s="106"/>
      <c r="TQM12" s="106"/>
      <c r="TQN12" s="106"/>
      <c r="TQO12" s="106"/>
      <c r="TQP12" s="106"/>
      <c r="TQQ12" s="106"/>
      <c r="TQR12" s="106"/>
      <c r="TQS12" s="106"/>
      <c r="TQT12" s="106"/>
      <c r="TQU12" s="106"/>
      <c r="TQV12" s="106"/>
      <c r="TQW12" s="106"/>
      <c r="TQX12" s="106"/>
      <c r="TQY12" s="106"/>
      <c r="TQZ12" s="106"/>
      <c r="TRA12" s="106"/>
      <c r="TRB12" s="106"/>
      <c r="TRC12" s="106"/>
      <c r="TRD12" s="106"/>
      <c r="TRE12" s="106"/>
      <c r="TRF12" s="106"/>
      <c r="TRG12" s="106"/>
      <c r="TRH12" s="106"/>
      <c r="TRI12" s="106"/>
      <c r="TRJ12" s="106"/>
      <c r="TRK12" s="106"/>
      <c r="TRL12" s="106"/>
      <c r="TRM12" s="106"/>
      <c r="TRN12" s="106"/>
      <c r="TRO12" s="106"/>
      <c r="TRP12" s="106"/>
      <c r="TRQ12" s="106"/>
      <c r="TRR12" s="106"/>
      <c r="TRS12" s="106"/>
      <c r="TRT12" s="106"/>
      <c r="TRU12" s="106"/>
      <c r="TRV12" s="106"/>
      <c r="TRW12" s="106"/>
      <c r="TRX12" s="106"/>
      <c r="TRY12" s="106"/>
      <c r="TRZ12" s="106"/>
      <c r="TSA12" s="106"/>
      <c r="TSB12" s="106"/>
      <c r="TSC12" s="106"/>
      <c r="TSD12" s="106"/>
      <c r="TSE12" s="106"/>
      <c r="TSF12" s="106"/>
      <c r="TSG12" s="106"/>
      <c r="TSH12" s="106"/>
      <c r="TSI12" s="106"/>
      <c r="TSJ12" s="106"/>
      <c r="TSK12" s="106"/>
      <c r="TSL12" s="106"/>
      <c r="TSM12" s="106"/>
      <c r="TSN12" s="106"/>
      <c r="TSO12" s="106"/>
      <c r="TSP12" s="106"/>
      <c r="TSQ12" s="106"/>
      <c r="TSR12" s="106"/>
      <c r="TSS12" s="106"/>
      <c r="TST12" s="106"/>
      <c r="TSU12" s="106"/>
      <c r="TSV12" s="106"/>
      <c r="TSW12" s="106"/>
      <c r="TSX12" s="106"/>
      <c r="TSY12" s="106"/>
      <c r="TSZ12" s="106"/>
      <c r="TTA12" s="106"/>
      <c r="TTB12" s="106"/>
      <c r="TTC12" s="106"/>
      <c r="TTD12" s="106"/>
      <c r="TTE12" s="106"/>
      <c r="TTF12" s="106"/>
      <c r="TTG12" s="106"/>
      <c r="TTH12" s="106"/>
      <c r="TTI12" s="106"/>
      <c r="TTJ12" s="106"/>
      <c r="TTK12" s="106"/>
      <c r="TTL12" s="106"/>
      <c r="TTM12" s="106"/>
      <c r="TTN12" s="106"/>
      <c r="TTO12" s="106"/>
      <c r="TTP12" s="106"/>
      <c r="TTQ12" s="106"/>
      <c r="TTR12" s="106"/>
      <c r="TTS12" s="106"/>
      <c r="TTT12" s="106"/>
      <c r="TTU12" s="106"/>
      <c r="TTV12" s="106"/>
      <c r="TTW12" s="106"/>
      <c r="TTX12" s="106"/>
      <c r="TTY12" s="106"/>
      <c r="TTZ12" s="106"/>
      <c r="TUA12" s="106"/>
      <c r="TUB12" s="106"/>
      <c r="TUC12" s="106"/>
      <c r="TUD12" s="106"/>
      <c r="TUE12" s="106"/>
      <c r="TUF12" s="106"/>
      <c r="TUG12" s="106"/>
      <c r="TUH12" s="106"/>
      <c r="TUI12" s="106"/>
      <c r="TUJ12" s="106"/>
      <c r="TUK12" s="106"/>
      <c r="TUL12" s="106"/>
      <c r="TUM12" s="106"/>
      <c r="TUN12" s="106"/>
      <c r="TUO12" s="106"/>
      <c r="TUP12" s="106"/>
      <c r="TUQ12" s="106"/>
      <c r="TUR12" s="106"/>
      <c r="TUS12" s="106"/>
      <c r="TUT12" s="106"/>
      <c r="TUU12" s="106"/>
      <c r="TUV12" s="106"/>
      <c r="TUW12" s="106"/>
      <c r="TUX12" s="106"/>
      <c r="TUY12" s="106"/>
      <c r="TUZ12" s="106"/>
      <c r="TVA12" s="106"/>
      <c r="TVB12" s="106"/>
      <c r="TVC12" s="106"/>
      <c r="TVD12" s="106"/>
      <c r="TVE12" s="106"/>
      <c r="TVF12" s="106"/>
      <c r="TVG12" s="106"/>
      <c r="TVH12" s="106"/>
      <c r="TVI12" s="106"/>
      <c r="TVJ12" s="106"/>
      <c r="TVK12" s="106"/>
      <c r="TVL12" s="106"/>
      <c r="TVM12" s="106"/>
      <c r="TVN12" s="106"/>
      <c r="TVO12" s="106"/>
      <c r="TVP12" s="106"/>
      <c r="TVQ12" s="106"/>
      <c r="TVR12" s="106"/>
      <c r="TVS12" s="106"/>
      <c r="TVT12" s="106"/>
      <c r="TVU12" s="106"/>
      <c r="TVV12" s="106"/>
      <c r="TVW12" s="106"/>
      <c r="TVX12" s="106"/>
      <c r="TVY12" s="106"/>
      <c r="TVZ12" s="106"/>
      <c r="TWA12" s="106"/>
      <c r="TWB12" s="106"/>
      <c r="TWC12" s="106"/>
      <c r="TWD12" s="106"/>
      <c r="TWE12" s="106"/>
      <c r="TWF12" s="106"/>
      <c r="TWG12" s="106"/>
      <c r="TWH12" s="106"/>
      <c r="TWI12" s="106"/>
      <c r="TWJ12" s="106"/>
      <c r="TWK12" s="106"/>
      <c r="TWL12" s="106"/>
      <c r="TWM12" s="106"/>
      <c r="TWN12" s="106"/>
      <c r="TWO12" s="106"/>
      <c r="TWP12" s="106"/>
      <c r="TWQ12" s="106"/>
      <c r="TWR12" s="106"/>
      <c r="TWS12" s="106"/>
      <c r="TWT12" s="106"/>
      <c r="TWU12" s="106"/>
      <c r="TWV12" s="106"/>
      <c r="TWW12" s="106"/>
      <c r="TWX12" s="106"/>
      <c r="TWY12" s="106"/>
      <c r="TWZ12" s="106"/>
      <c r="TXA12" s="106"/>
      <c r="TXB12" s="106"/>
      <c r="TXC12" s="106"/>
      <c r="TXD12" s="106"/>
      <c r="TXE12" s="106"/>
      <c r="TXF12" s="106"/>
      <c r="TXG12" s="106"/>
      <c r="TXH12" s="106"/>
      <c r="TXI12" s="106"/>
      <c r="TXJ12" s="106"/>
      <c r="TXK12" s="106"/>
      <c r="TXL12" s="106"/>
      <c r="TXM12" s="106"/>
      <c r="TXN12" s="106"/>
      <c r="TXO12" s="106"/>
      <c r="TXP12" s="106"/>
      <c r="TXQ12" s="106"/>
      <c r="TXR12" s="106"/>
      <c r="TXS12" s="106"/>
      <c r="TXT12" s="106"/>
      <c r="TXU12" s="106"/>
      <c r="TXV12" s="106"/>
      <c r="TXW12" s="106"/>
      <c r="TXX12" s="106"/>
      <c r="TXY12" s="106"/>
      <c r="TXZ12" s="106"/>
      <c r="TYA12" s="106"/>
      <c r="TYB12" s="106"/>
      <c r="TYC12" s="106"/>
      <c r="TYD12" s="106"/>
      <c r="TYE12" s="106"/>
      <c r="TYF12" s="106"/>
      <c r="TYG12" s="106"/>
      <c r="TYH12" s="106"/>
      <c r="TYI12" s="106"/>
      <c r="TYJ12" s="106"/>
      <c r="TYK12" s="106"/>
      <c r="TYL12" s="106"/>
      <c r="TYM12" s="106"/>
      <c r="TYN12" s="106"/>
      <c r="TYO12" s="106"/>
      <c r="TYP12" s="106"/>
      <c r="TYQ12" s="106"/>
      <c r="TYR12" s="106"/>
      <c r="TYS12" s="106"/>
      <c r="TYT12" s="106"/>
      <c r="TYU12" s="106"/>
      <c r="TYV12" s="106"/>
      <c r="TYW12" s="106"/>
      <c r="TYX12" s="106"/>
      <c r="TYY12" s="106"/>
      <c r="TYZ12" s="106"/>
      <c r="TZA12" s="106"/>
      <c r="TZB12" s="106"/>
      <c r="TZC12" s="106"/>
      <c r="TZD12" s="106"/>
      <c r="TZE12" s="106"/>
      <c r="TZF12" s="106"/>
      <c r="TZG12" s="106"/>
      <c r="TZH12" s="106"/>
      <c r="TZI12" s="106"/>
      <c r="TZJ12" s="106"/>
      <c r="TZK12" s="106"/>
      <c r="TZL12" s="106"/>
      <c r="TZM12" s="106"/>
      <c r="TZN12" s="106"/>
      <c r="TZO12" s="106"/>
      <c r="TZP12" s="106"/>
      <c r="TZQ12" s="106"/>
      <c r="TZR12" s="106"/>
      <c r="TZS12" s="106"/>
      <c r="TZT12" s="106"/>
      <c r="TZU12" s="106"/>
      <c r="TZV12" s="106"/>
      <c r="TZW12" s="106"/>
      <c r="TZX12" s="106"/>
      <c r="TZY12" s="106"/>
      <c r="TZZ12" s="106"/>
      <c r="UAA12" s="106"/>
      <c r="UAB12" s="106"/>
      <c r="UAC12" s="106"/>
      <c r="UAD12" s="106"/>
      <c r="UAE12" s="106"/>
      <c r="UAF12" s="106"/>
      <c r="UAG12" s="106"/>
      <c r="UAH12" s="106"/>
      <c r="UAI12" s="106"/>
      <c r="UAJ12" s="106"/>
      <c r="UAK12" s="106"/>
      <c r="UAL12" s="106"/>
      <c r="UAM12" s="106"/>
      <c r="UAN12" s="106"/>
      <c r="UAO12" s="106"/>
      <c r="UAP12" s="106"/>
      <c r="UAQ12" s="106"/>
      <c r="UAR12" s="106"/>
      <c r="UAS12" s="106"/>
      <c r="UAT12" s="106"/>
      <c r="UAU12" s="106"/>
      <c r="UAV12" s="106"/>
      <c r="UAW12" s="106"/>
      <c r="UAX12" s="106"/>
      <c r="UAY12" s="106"/>
      <c r="UAZ12" s="106"/>
      <c r="UBA12" s="106"/>
      <c r="UBB12" s="106"/>
      <c r="UBC12" s="106"/>
      <c r="UBD12" s="106"/>
      <c r="UBE12" s="106"/>
      <c r="UBF12" s="106"/>
      <c r="UBG12" s="106"/>
      <c r="UBH12" s="106"/>
      <c r="UBI12" s="106"/>
      <c r="UBJ12" s="106"/>
      <c r="UBK12" s="106"/>
      <c r="UBL12" s="106"/>
      <c r="UBM12" s="106"/>
      <c r="UBN12" s="106"/>
      <c r="UBO12" s="106"/>
      <c r="UBP12" s="106"/>
      <c r="UBQ12" s="106"/>
      <c r="UBR12" s="106"/>
      <c r="UBS12" s="106"/>
      <c r="UBT12" s="106"/>
      <c r="UBU12" s="106"/>
      <c r="UBV12" s="106"/>
      <c r="UBW12" s="106"/>
      <c r="UBX12" s="106"/>
      <c r="UBY12" s="106"/>
      <c r="UBZ12" s="106"/>
      <c r="UCA12" s="106"/>
      <c r="UCB12" s="106"/>
      <c r="UCC12" s="106"/>
      <c r="UCD12" s="106"/>
      <c r="UCE12" s="106"/>
      <c r="UCF12" s="106"/>
      <c r="UCG12" s="106"/>
      <c r="UCH12" s="106"/>
      <c r="UCI12" s="106"/>
      <c r="UCJ12" s="106"/>
      <c r="UCK12" s="106"/>
      <c r="UCL12" s="106"/>
      <c r="UCM12" s="106"/>
      <c r="UCN12" s="106"/>
      <c r="UCO12" s="106"/>
      <c r="UCP12" s="106"/>
      <c r="UCQ12" s="106"/>
      <c r="UCR12" s="106"/>
      <c r="UCS12" s="106"/>
      <c r="UCT12" s="106"/>
      <c r="UCU12" s="106"/>
      <c r="UCV12" s="106"/>
      <c r="UCW12" s="106"/>
      <c r="UCX12" s="106"/>
      <c r="UCY12" s="106"/>
      <c r="UCZ12" s="106"/>
      <c r="UDA12" s="106"/>
      <c r="UDB12" s="106"/>
      <c r="UDC12" s="106"/>
      <c r="UDD12" s="106"/>
      <c r="UDE12" s="106"/>
      <c r="UDF12" s="106"/>
      <c r="UDG12" s="106"/>
      <c r="UDH12" s="106"/>
      <c r="UDI12" s="106"/>
      <c r="UDJ12" s="106"/>
      <c r="UDK12" s="106"/>
      <c r="UDL12" s="106"/>
      <c r="UDM12" s="106"/>
      <c r="UDN12" s="106"/>
      <c r="UDO12" s="106"/>
      <c r="UDP12" s="106"/>
      <c r="UDQ12" s="106"/>
      <c r="UDR12" s="106"/>
      <c r="UDS12" s="106"/>
      <c r="UDT12" s="106"/>
      <c r="UDU12" s="106"/>
      <c r="UDV12" s="106"/>
      <c r="UDW12" s="106"/>
      <c r="UDX12" s="106"/>
      <c r="UDY12" s="106"/>
      <c r="UDZ12" s="106"/>
      <c r="UEA12" s="106"/>
      <c r="UEB12" s="106"/>
      <c r="UEC12" s="106"/>
      <c r="UED12" s="106"/>
      <c r="UEE12" s="106"/>
      <c r="UEF12" s="106"/>
      <c r="UEG12" s="106"/>
      <c r="UEH12" s="106"/>
      <c r="UEI12" s="106"/>
      <c r="UEJ12" s="106"/>
      <c r="UEK12" s="106"/>
      <c r="UEL12" s="106"/>
      <c r="UEM12" s="106"/>
      <c r="UEN12" s="106"/>
      <c r="UEO12" s="106"/>
      <c r="UEP12" s="106"/>
      <c r="UEQ12" s="106"/>
      <c r="UER12" s="106"/>
      <c r="UES12" s="106"/>
      <c r="UET12" s="106"/>
      <c r="UEU12" s="106"/>
      <c r="UEV12" s="106"/>
      <c r="UEW12" s="106"/>
      <c r="UEX12" s="106"/>
      <c r="UEY12" s="106"/>
      <c r="UEZ12" s="106"/>
      <c r="UFA12" s="106"/>
      <c r="UFB12" s="106"/>
      <c r="UFC12" s="106"/>
      <c r="UFD12" s="106"/>
      <c r="UFE12" s="106"/>
      <c r="UFF12" s="106"/>
      <c r="UFG12" s="106"/>
      <c r="UFH12" s="106"/>
      <c r="UFI12" s="106"/>
      <c r="UFJ12" s="106"/>
      <c r="UFK12" s="106"/>
      <c r="UFL12" s="106"/>
      <c r="UFM12" s="106"/>
      <c r="UFN12" s="106"/>
      <c r="UFO12" s="106"/>
      <c r="UFP12" s="106"/>
      <c r="UFQ12" s="106"/>
      <c r="UFR12" s="106"/>
      <c r="UFS12" s="106"/>
      <c r="UFT12" s="106"/>
      <c r="UFU12" s="106"/>
      <c r="UFV12" s="106"/>
      <c r="UFW12" s="106"/>
      <c r="UFX12" s="106"/>
      <c r="UFY12" s="106"/>
      <c r="UFZ12" s="106"/>
      <c r="UGA12" s="106"/>
      <c r="UGB12" s="106"/>
      <c r="UGC12" s="106"/>
      <c r="UGD12" s="106"/>
      <c r="UGE12" s="106"/>
      <c r="UGF12" s="106"/>
      <c r="UGG12" s="106"/>
      <c r="UGH12" s="106"/>
      <c r="UGI12" s="106"/>
      <c r="UGJ12" s="106"/>
      <c r="UGK12" s="106"/>
      <c r="UGL12" s="106"/>
      <c r="UGM12" s="106"/>
      <c r="UGN12" s="106"/>
      <c r="UGO12" s="106"/>
      <c r="UGP12" s="106"/>
      <c r="UGQ12" s="106"/>
      <c r="UGR12" s="106"/>
      <c r="UGS12" s="106"/>
      <c r="UGT12" s="106"/>
      <c r="UGU12" s="106"/>
      <c r="UGV12" s="106"/>
      <c r="UGW12" s="106"/>
      <c r="UGX12" s="106"/>
      <c r="UGY12" s="106"/>
      <c r="UGZ12" s="106"/>
      <c r="UHA12" s="106"/>
      <c r="UHB12" s="106"/>
      <c r="UHC12" s="106"/>
      <c r="UHD12" s="106"/>
      <c r="UHE12" s="106"/>
      <c r="UHF12" s="106"/>
      <c r="UHG12" s="106"/>
      <c r="UHH12" s="106"/>
      <c r="UHI12" s="106"/>
      <c r="UHJ12" s="106"/>
      <c r="UHK12" s="106"/>
      <c r="UHL12" s="106"/>
      <c r="UHM12" s="106"/>
      <c r="UHN12" s="106"/>
      <c r="UHO12" s="106"/>
      <c r="UHP12" s="106"/>
      <c r="UHQ12" s="106"/>
      <c r="UHR12" s="106"/>
      <c r="UHS12" s="106"/>
      <c r="UHT12" s="106"/>
      <c r="UHU12" s="106"/>
      <c r="UHV12" s="106"/>
      <c r="UHW12" s="106"/>
      <c r="UHX12" s="106"/>
      <c r="UHY12" s="106"/>
      <c r="UHZ12" s="106"/>
      <c r="UIA12" s="106"/>
      <c r="UIB12" s="106"/>
      <c r="UIC12" s="106"/>
      <c r="UID12" s="106"/>
      <c r="UIE12" s="106"/>
      <c r="UIF12" s="106"/>
      <c r="UIG12" s="106"/>
      <c r="UIH12" s="106"/>
      <c r="UII12" s="106"/>
      <c r="UIJ12" s="106"/>
      <c r="UIK12" s="106"/>
      <c r="UIL12" s="106"/>
      <c r="UIM12" s="106"/>
      <c r="UIN12" s="106"/>
      <c r="UIO12" s="106"/>
      <c r="UIP12" s="106"/>
      <c r="UIQ12" s="106"/>
      <c r="UIR12" s="106"/>
      <c r="UIS12" s="106"/>
      <c r="UIT12" s="106"/>
      <c r="UIU12" s="106"/>
      <c r="UIV12" s="106"/>
      <c r="UIW12" s="106"/>
      <c r="UIX12" s="106"/>
      <c r="UIY12" s="106"/>
      <c r="UIZ12" s="106"/>
      <c r="UJA12" s="106"/>
      <c r="UJB12" s="106"/>
      <c r="UJC12" s="106"/>
      <c r="UJD12" s="106"/>
      <c r="UJE12" s="106"/>
      <c r="UJF12" s="106"/>
      <c r="UJG12" s="106"/>
      <c r="UJH12" s="106"/>
      <c r="UJI12" s="106"/>
      <c r="UJJ12" s="106"/>
      <c r="UJK12" s="106"/>
      <c r="UJL12" s="106"/>
      <c r="UJM12" s="106"/>
      <c r="UJN12" s="106"/>
      <c r="UJO12" s="106"/>
      <c r="UJP12" s="106"/>
      <c r="UJQ12" s="106"/>
      <c r="UJR12" s="106"/>
      <c r="UJS12" s="106"/>
      <c r="UJT12" s="106"/>
      <c r="UJU12" s="106"/>
      <c r="UJV12" s="106"/>
      <c r="UJW12" s="106"/>
      <c r="UJX12" s="106"/>
      <c r="UJY12" s="106"/>
      <c r="UJZ12" s="106"/>
      <c r="UKA12" s="106"/>
      <c r="UKB12" s="106"/>
      <c r="UKC12" s="106"/>
      <c r="UKD12" s="106"/>
      <c r="UKE12" s="106"/>
      <c r="UKF12" s="106"/>
      <c r="UKG12" s="106"/>
      <c r="UKH12" s="106"/>
      <c r="UKI12" s="106"/>
      <c r="UKJ12" s="106"/>
      <c r="UKK12" s="106"/>
      <c r="UKL12" s="106"/>
      <c r="UKM12" s="106"/>
      <c r="UKN12" s="106"/>
      <c r="UKO12" s="106"/>
      <c r="UKP12" s="106"/>
      <c r="UKQ12" s="106"/>
      <c r="UKR12" s="106"/>
      <c r="UKS12" s="106"/>
      <c r="UKT12" s="106"/>
      <c r="UKU12" s="106"/>
      <c r="UKV12" s="106"/>
      <c r="UKW12" s="106"/>
      <c r="UKX12" s="106"/>
      <c r="UKY12" s="106"/>
      <c r="UKZ12" s="106"/>
      <c r="ULA12" s="106"/>
      <c r="ULB12" s="106"/>
      <c r="ULC12" s="106"/>
      <c r="ULD12" s="106"/>
      <c r="ULE12" s="106"/>
      <c r="ULF12" s="106"/>
      <c r="ULG12" s="106"/>
      <c r="ULH12" s="106"/>
      <c r="ULI12" s="106"/>
      <c r="ULJ12" s="106"/>
      <c r="ULK12" s="106"/>
      <c r="ULL12" s="106"/>
      <c r="ULM12" s="106"/>
      <c r="ULN12" s="106"/>
      <c r="ULO12" s="106"/>
      <c r="ULP12" s="106"/>
      <c r="ULQ12" s="106"/>
      <c r="ULR12" s="106"/>
      <c r="ULS12" s="106"/>
      <c r="ULT12" s="106"/>
      <c r="ULU12" s="106"/>
      <c r="ULV12" s="106"/>
      <c r="ULW12" s="106"/>
      <c r="ULX12" s="106"/>
      <c r="ULY12" s="106"/>
      <c r="ULZ12" s="106"/>
      <c r="UMA12" s="106"/>
      <c r="UMB12" s="106"/>
      <c r="UMC12" s="106"/>
      <c r="UMD12" s="106"/>
      <c r="UME12" s="106"/>
      <c r="UMF12" s="106"/>
      <c r="UMG12" s="106"/>
      <c r="UMH12" s="106"/>
      <c r="UMI12" s="106"/>
      <c r="UMJ12" s="106"/>
      <c r="UMK12" s="106"/>
      <c r="UML12" s="106"/>
      <c r="UMM12" s="106"/>
      <c r="UMN12" s="106"/>
      <c r="UMO12" s="106"/>
      <c r="UMP12" s="106"/>
      <c r="UMQ12" s="106"/>
      <c r="UMR12" s="106"/>
      <c r="UMS12" s="106"/>
      <c r="UMT12" s="106"/>
      <c r="UMU12" s="106"/>
      <c r="UMV12" s="106"/>
      <c r="UMW12" s="106"/>
      <c r="UMX12" s="106"/>
      <c r="UMY12" s="106"/>
      <c r="UMZ12" s="106"/>
      <c r="UNA12" s="106"/>
      <c r="UNB12" s="106"/>
      <c r="UNC12" s="106"/>
      <c r="UND12" s="106"/>
      <c r="UNE12" s="106"/>
      <c r="UNF12" s="106"/>
      <c r="UNG12" s="106"/>
      <c r="UNH12" s="106"/>
      <c r="UNI12" s="106"/>
      <c r="UNJ12" s="106"/>
      <c r="UNK12" s="106"/>
      <c r="UNL12" s="106"/>
      <c r="UNM12" s="106"/>
      <c r="UNN12" s="106"/>
      <c r="UNO12" s="106"/>
      <c r="UNP12" s="106"/>
      <c r="UNQ12" s="106"/>
      <c r="UNR12" s="106"/>
      <c r="UNS12" s="106"/>
      <c r="UNT12" s="106"/>
      <c r="UNU12" s="106"/>
      <c r="UNV12" s="106"/>
      <c r="UNW12" s="106"/>
      <c r="UNX12" s="106"/>
      <c r="UNY12" s="106"/>
      <c r="UNZ12" s="106"/>
      <c r="UOA12" s="106"/>
      <c r="UOB12" s="106"/>
      <c r="UOC12" s="106"/>
      <c r="UOD12" s="106"/>
      <c r="UOE12" s="106"/>
      <c r="UOF12" s="106"/>
      <c r="UOG12" s="106"/>
      <c r="UOH12" s="106"/>
      <c r="UOI12" s="106"/>
      <c r="UOJ12" s="106"/>
      <c r="UOK12" s="106"/>
      <c r="UOL12" s="106"/>
      <c r="UOM12" s="106"/>
      <c r="UON12" s="106"/>
      <c r="UOO12" s="106"/>
      <c r="UOP12" s="106"/>
      <c r="UOQ12" s="106"/>
      <c r="UOR12" s="106"/>
      <c r="UOS12" s="106"/>
      <c r="UOT12" s="106"/>
      <c r="UOU12" s="106"/>
      <c r="UOV12" s="106"/>
      <c r="UOW12" s="106"/>
      <c r="UOX12" s="106"/>
      <c r="UOY12" s="106"/>
      <c r="UOZ12" s="106"/>
      <c r="UPA12" s="106"/>
      <c r="UPB12" s="106"/>
      <c r="UPC12" s="106"/>
      <c r="UPD12" s="106"/>
      <c r="UPE12" s="106"/>
      <c r="UPF12" s="106"/>
      <c r="UPG12" s="106"/>
      <c r="UPH12" s="106"/>
      <c r="UPI12" s="106"/>
      <c r="UPJ12" s="106"/>
      <c r="UPK12" s="106"/>
      <c r="UPL12" s="106"/>
      <c r="UPM12" s="106"/>
      <c r="UPN12" s="106"/>
      <c r="UPO12" s="106"/>
      <c r="UPP12" s="106"/>
      <c r="UPQ12" s="106"/>
      <c r="UPR12" s="106"/>
      <c r="UPS12" s="106"/>
      <c r="UPT12" s="106"/>
      <c r="UPU12" s="106"/>
      <c r="UPV12" s="106"/>
      <c r="UPW12" s="106"/>
      <c r="UPX12" s="106"/>
      <c r="UPY12" s="106"/>
      <c r="UPZ12" s="106"/>
      <c r="UQA12" s="106"/>
      <c r="UQB12" s="106"/>
      <c r="UQC12" s="106"/>
      <c r="UQD12" s="106"/>
      <c r="UQE12" s="106"/>
      <c r="UQF12" s="106"/>
      <c r="UQG12" s="106"/>
      <c r="UQH12" s="106"/>
      <c r="UQI12" s="106"/>
      <c r="UQJ12" s="106"/>
      <c r="UQK12" s="106"/>
      <c r="UQL12" s="106"/>
      <c r="UQM12" s="106"/>
      <c r="UQN12" s="106"/>
      <c r="UQO12" s="106"/>
      <c r="UQP12" s="106"/>
      <c r="UQQ12" s="106"/>
      <c r="UQR12" s="106"/>
      <c r="UQS12" s="106"/>
      <c r="UQT12" s="106"/>
      <c r="UQU12" s="106"/>
      <c r="UQV12" s="106"/>
      <c r="UQW12" s="106"/>
      <c r="UQX12" s="106"/>
      <c r="UQY12" s="106"/>
      <c r="UQZ12" s="106"/>
      <c r="URA12" s="106"/>
      <c r="URB12" s="106"/>
      <c r="URC12" s="106"/>
      <c r="URD12" s="106"/>
      <c r="URE12" s="106"/>
      <c r="URF12" s="106"/>
      <c r="URG12" s="106"/>
      <c r="URH12" s="106"/>
      <c r="URI12" s="106"/>
      <c r="URJ12" s="106"/>
      <c r="URK12" s="106"/>
      <c r="URL12" s="106"/>
      <c r="URM12" s="106"/>
      <c r="URN12" s="106"/>
      <c r="URO12" s="106"/>
      <c r="URP12" s="106"/>
      <c r="URQ12" s="106"/>
      <c r="URR12" s="106"/>
      <c r="URS12" s="106"/>
      <c r="URT12" s="106"/>
      <c r="URU12" s="106"/>
      <c r="URV12" s="106"/>
      <c r="URW12" s="106"/>
      <c r="URX12" s="106"/>
      <c r="URY12" s="106"/>
      <c r="URZ12" s="106"/>
      <c r="USA12" s="106"/>
      <c r="USB12" s="106"/>
      <c r="USC12" s="106"/>
      <c r="USD12" s="106"/>
      <c r="USE12" s="106"/>
      <c r="USF12" s="106"/>
      <c r="USG12" s="106"/>
      <c r="USH12" s="106"/>
      <c r="USI12" s="106"/>
      <c r="USJ12" s="106"/>
      <c r="USK12" s="106"/>
      <c r="USL12" s="106"/>
      <c r="USM12" s="106"/>
      <c r="USN12" s="106"/>
      <c r="USO12" s="106"/>
      <c r="USP12" s="106"/>
      <c r="USQ12" s="106"/>
      <c r="USR12" s="106"/>
      <c r="USS12" s="106"/>
      <c r="UST12" s="106"/>
      <c r="USU12" s="106"/>
      <c r="USV12" s="106"/>
      <c r="USW12" s="106"/>
      <c r="USX12" s="106"/>
      <c r="USY12" s="106"/>
      <c r="USZ12" s="106"/>
      <c r="UTA12" s="106"/>
      <c r="UTB12" s="106"/>
      <c r="UTC12" s="106"/>
      <c r="UTD12" s="106"/>
      <c r="UTE12" s="106"/>
      <c r="UTF12" s="106"/>
      <c r="UTG12" s="106"/>
      <c r="UTH12" s="106"/>
      <c r="UTI12" s="106"/>
      <c r="UTJ12" s="106"/>
      <c r="UTK12" s="106"/>
      <c r="UTL12" s="106"/>
      <c r="UTM12" s="106"/>
      <c r="UTN12" s="106"/>
      <c r="UTO12" s="106"/>
      <c r="UTP12" s="106"/>
      <c r="UTQ12" s="106"/>
      <c r="UTR12" s="106"/>
      <c r="UTS12" s="106"/>
      <c r="UTT12" s="106"/>
      <c r="UTU12" s="106"/>
      <c r="UTV12" s="106"/>
      <c r="UTW12" s="106"/>
      <c r="UTX12" s="106"/>
      <c r="UTY12" s="106"/>
      <c r="UTZ12" s="106"/>
      <c r="UUA12" s="106"/>
      <c r="UUB12" s="106"/>
      <c r="UUC12" s="106"/>
      <c r="UUD12" s="106"/>
      <c r="UUE12" s="106"/>
      <c r="UUF12" s="106"/>
      <c r="UUG12" s="106"/>
      <c r="UUH12" s="106"/>
      <c r="UUI12" s="106"/>
      <c r="UUJ12" s="106"/>
      <c r="UUK12" s="106"/>
      <c r="UUL12" s="106"/>
      <c r="UUM12" s="106"/>
      <c r="UUN12" s="106"/>
      <c r="UUO12" s="106"/>
      <c r="UUP12" s="106"/>
      <c r="UUQ12" s="106"/>
      <c r="UUR12" s="106"/>
      <c r="UUS12" s="106"/>
      <c r="UUT12" s="106"/>
      <c r="UUU12" s="106"/>
      <c r="UUV12" s="106"/>
      <c r="UUW12" s="106"/>
      <c r="UUX12" s="106"/>
      <c r="UUY12" s="106"/>
      <c r="UUZ12" s="106"/>
      <c r="UVA12" s="106"/>
      <c r="UVB12" s="106"/>
      <c r="UVC12" s="106"/>
      <c r="UVD12" s="106"/>
      <c r="UVE12" s="106"/>
      <c r="UVF12" s="106"/>
      <c r="UVG12" s="106"/>
      <c r="UVH12" s="106"/>
      <c r="UVI12" s="106"/>
      <c r="UVJ12" s="106"/>
      <c r="UVK12" s="106"/>
      <c r="UVL12" s="106"/>
      <c r="UVM12" s="106"/>
      <c r="UVN12" s="106"/>
      <c r="UVO12" s="106"/>
      <c r="UVP12" s="106"/>
      <c r="UVQ12" s="106"/>
      <c r="UVR12" s="106"/>
      <c r="UVS12" s="106"/>
      <c r="UVT12" s="106"/>
      <c r="UVU12" s="106"/>
      <c r="UVV12" s="106"/>
      <c r="UVW12" s="106"/>
      <c r="UVX12" s="106"/>
      <c r="UVY12" s="106"/>
      <c r="UVZ12" s="106"/>
      <c r="UWA12" s="106"/>
      <c r="UWB12" s="106"/>
      <c r="UWC12" s="106"/>
      <c r="UWD12" s="106"/>
      <c r="UWE12" s="106"/>
      <c r="UWF12" s="106"/>
      <c r="UWG12" s="106"/>
      <c r="UWH12" s="106"/>
      <c r="UWI12" s="106"/>
      <c r="UWJ12" s="106"/>
      <c r="UWK12" s="106"/>
      <c r="UWL12" s="106"/>
      <c r="UWM12" s="106"/>
      <c r="UWN12" s="106"/>
      <c r="UWO12" s="106"/>
      <c r="UWP12" s="106"/>
      <c r="UWQ12" s="106"/>
      <c r="UWR12" s="106"/>
      <c r="UWS12" s="106"/>
      <c r="UWT12" s="106"/>
      <c r="UWU12" s="106"/>
      <c r="UWV12" s="106"/>
      <c r="UWW12" s="106"/>
      <c r="UWX12" s="106"/>
      <c r="UWY12" s="106"/>
      <c r="UWZ12" s="106"/>
      <c r="UXA12" s="106"/>
      <c r="UXB12" s="106"/>
      <c r="UXC12" s="106"/>
      <c r="UXD12" s="106"/>
      <c r="UXE12" s="106"/>
      <c r="UXF12" s="106"/>
      <c r="UXG12" s="106"/>
      <c r="UXH12" s="106"/>
      <c r="UXI12" s="106"/>
      <c r="UXJ12" s="106"/>
      <c r="UXK12" s="106"/>
      <c r="UXL12" s="106"/>
      <c r="UXM12" s="106"/>
      <c r="UXN12" s="106"/>
      <c r="UXO12" s="106"/>
      <c r="UXP12" s="106"/>
      <c r="UXQ12" s="106"/>
      <c r="UXR12" s="106"/>
      <c r="UXS12" s="106"/>
      <c r="UXT12" s="106"/>
      <c r="UXU12" s="106"/>
      <c r="UXV12" s="106"/>
      <c r="UXW12" s="106"/>
      <c r="UXX12" s="106"/>
      <c r="UXY12" s="106"/>
      <c r="UXZ12" s="106"/>
      <c r="UYA12" s="106"/>
      <c r="UYB12" s="106"/>
      <c r="UYC12" s="106"/>
      <c r="UYD12" s="106"/>
      <c r="UYE12" s="106"/>
      <c r="UYF12" s="106"/>
      <c r="UYG12" s="106"/>
      <c r="UYH12" s="106"/>
      <c r="UYI12" s="106"/>
      <c r="UYJ12" s="106"/>
      <c r="UYK12" s="106"/>
      <c r="UYL12" s="106"/>
      <c r="UYM12" s="106"/>
      <c r="UYN12" s="106"/>
      <c r="UYO12" s="106"/>
      <c r="UYP12" s="106"/>
      <c r="UYQ12" s="106"/>
      <c r="UYR12" s="106"/>
      <c r="UYS12" s="106"/>
      <c r="UYT12" s="106"/>
      <c r="UYU12" s="106"/>
      <c r="UYV12" s="106"/>
      <c r="UYW12" s="106"/>
      <c r="UYX12" s="106"/>
      <c r="UYY12" s="106"/>
      <c r="UYZ12" s="106"/>
      <c r="UZA12" s="106"/>
      <c r="UZB12" s="106"/>
      <c r="UZC12" s="106"/>
      <c r="UZD12" s="106"/>
      <c r="UZE12" s="106"/>
      <c r="UZF12" s="106"/>
      <c r="UZG12" s="106"/>
      <c r="UZH12" s="106"/>
      <c r="UZI12" s="106"/>
      <c r="UZJ12" s="106"/>
      <c r="UZK12" s="106"/>
      <c r="UZL12" s="106"/>
      <c r="UZM12" s="106"/>
      <c r="UZN12" s="106"/>
      <c r="UZO12" s="106"/>
      <c r="UZP12" s="106"/>
      <c r="UZQ12" s="106"/>
      <c r="UZR12" s="106"/>
      <c r="UZS12" s="106"/>
      <c r="UZT12" s="106"/>
      <c r="UZU12" s="106"/>
      <c r="UZV12" s="106"/>
      <c r="UZW12" s="106"/>
      <c r="UZX12" s="106"/>
      <c r="UZY12" s="106"/>
      <c r="UZZ12" s="106"/>
      <c r="VAA12" s="106"/>
      <c r="VAB12" s="106"/>
      <c r="VAC12" s="106"/>
      <c r="VAD12" s="106"/>
      <c r="VAE12" s="106"/>
      <c r="VAF12" s="106"/>
      <c r="VAG12" s="106"/>
      <c r="VAH12" s="106"/>
      <c r="VAI12" s="106"/>
      <c r="VAJ12" s="106"/>
      <c r="VAK12" s="106"/>
      <c r="VAL12" s="106"/>
      <c r="VAM12" s="106"/>
      <c r="VAN12" s="106"/>
      <c r="VAO12" s="106"/>
      <c r="VAP12" s="106"/>
      <c r="VAQ12" s="106"/>
      <c r="VAR12" s="106"/>
      <c r="VAS12" s="106"/>
      <c r="VAT12" s="106"/>
      <c r="VAU12" s="106"/>
      <c r="VAV12" s="106"/>
      <c r="VAW12" s="106"/>
      <c r="VAX12" s="106"/>
      <c r="VAY12" s="106"/>
      <c r="VAZ12" s="106"/>
      <c r="VBA12" s="106"/>
      <c r="VBB12" s="106"/>
      <c r="VBC12" s="106"/>
      <c r="VBD12" s="106"/>
      <c r="VBE12" s="106"/>
      <c r="VBF12" s="106"/>
      <c r="VBG12" s="106"/>
      <c r="VBH12" s="106"/>
      <c r="VBI12" s="106"/>
      <c r="VBJ12" s="106"/>
      <c r="VBK12" s="106"/>
      <c r="VBL12" s="106"/>
      <c r="VBM12" s="106"/>
      <c r="VBN12" s="106"/>
      <c r="VBO12" s="106"/>
      <c r="VBP12" s="106"/>
      <c r="VBQ12" s="106"/>
      <c r="VBR12" s="106"/>
      <c r="VBS12" s="106"/>
      <c r="VBT12" s="106"/>
      <c r="VBU12" s="106"/>
      <c r="VBV12" s="106"/>
      <c r="VBW12" s="106"/>
      <c r="VBX12" s="106"/>
      <c r="VBY12" s="106"/>
      <c r="VBZ12" s="106"/>
      <c r="VCA12" s="106"/>
      <c r="VCB12" s="106"/>
      <c r="VCC12" s="106"/>
      <c r="VCD12" s="106"/>
      <c r="VCE12" s="106"/>
      <c r="VCF12" s="106"/>
      <c r="VCG12" s="106"/>
      <c r="VCH12" s="106"/>
      <c r="VCI12" s="106"/>
      <c r="VCJ12" s="106"/>
      <c r="VCK12" s="106"/>
      <c r="VCL12" s="106"/>
      <c r="VCM12" s="106"/>
      <c r="VCN12" s="106"/>
      <c r="VCO12" s="106"/>
      <c r="VCP12" s="106"/>
      <c r="VCQ12" s="106"/>
      <c r="VCR12" s="106"/>
      <c r="VCS12" s="106"/>
      <c r="VCT12" s="106"/>
      <c r="VCU12" s="106"/>
      <c r="VCV12" s="106"/>
      <c r="VCW12" s="106"/>
      <c r="VCX12" s="106"/>
      <c r="VCY12" s="106"/>
      <c r="VCZ12" s="106"/>
      <c r="VDA12" s="106"/>
      <c r="VDB12" s="106"/>
      <c r="VDC12" s="106"/>
      <c r="VDD12" s="106"/>
      <c r="VDE12" s="106"/>
      <c r="VDF12" s="106"/>
      <c r="VDG12" s="106"/>
      <c r="VDH12" s="106"/>
      <c r="VDI12" s="106"/>
      <c r="VDJ12" s="106"/>
      <c r="VDK12" s="106"/>
      <c r="VDL12" s="106"/>
      <c r="VDM12" s="106"/>
      <c r="VDN12" s="106"/>
      <c r="VDO12" s="106"/>
      <c r="VDP12" s="106"/>
      <c r="VDQ12" s="106"/>
      <c r="VDR12" s="106"/>
      <c r="VDS12" s="106"/>
      <c r="VDT12" s="106"/>
      <c r="VDU12" s="106"/>
      <c r="VDV12" s="106"/>
      <c r="VDW12" s="106"/>
      <c r="VDX12" s="106"/>
      <c r="VDY12" s="106"/>
      <c r="VDZ12" s="106"/>
      <c r="VEA12" s="106"/>
      <c r="VEB12" s="106"/>
      <c r="VEC12" s="106"/>
      <c r="VED12" s="106"/>
      <c r="VEE12" s="106"/>
      <c r="VEF12" s="106"/>
      <c r="VEG12" s="106"/>
      <c r="VEH12" s="106"/>
      <c r="VEI12" s="106"/>
      <c r="VEJ12" s="106"/>
      <c r="VEK12" s="106"/>
      <c r="VEL12" s="106"/>
      <c r="VEM12" s="106"/>
      <c r="VEN12" s="106"/>
      <c r="VEO12" s="106"/>
      <c r="VEP12" s="106"/>
      <c r="VEQ12" s="106"/>
      <c r="VER12" s="106"/>
      <c r="VES12" s="106"/>
      <c r="VET12" s="106"/>
      <c r="VEU12" s="106"/>
      <c r="VEV12" s="106"/>
      <c r="VEW12" s="106"/>
      <c r="VEX12" s="106"/>
      <c r="VEY12" s="106"/>
      <c r="VEZ12" s="106"/>
      <c r="VFA12" s="106"/>
      <c r="VFB12" s="106"/>
      <c r="VFC12" s="106"/>
      <c r="VFD12" s="106"/>
      <c r="VFE12" s="106"/>
      <c r="VFF12" s="106"/>
      <c r="VFG12" s="106"/>
      <c r="VFH12" s="106"/>
      <c r="VFI12" s="106"/>
      <c r="VFJ12" s="106"/>
      <c r="VFK12" s="106"/>
      <c r="VFL12" s="106"/>
      <c r="VFM12" s="106"/>
      <c r="VFN12" s="106"/>
      <c r="VFO12" s="106"/>
      <c r="VFP12" s="106"/>
      <c r="VFQ12" s="106"/>
      <c r="VFR12" s="106"/>
      <c r="VFS12" s="106"/>
      <c r="VFT12" s="106"/>
      <c r="VFU12" s="106"/>
      <c r="VFV12" s="106"/>
      <c r="VFW12" s="106"/>
      <c r="VFX12" s="106"/>
      <c r="VFY12" s="106"/>
      <c r="VFZ12" s="106"/>
      <c r="VGA12" s="106"/>
      <c r="VGB12" s="106"/>
      <c r="VGC12" s="106"/>
      <c r="VGD12" s="106"/>
      <c r="VGE12" s="106"/>
      <c r="VGF12" s="106"/>
      <c r="VGG12" s="106"/>
      <c r="VGH12" s="106"/>
      <c r="VGI12" s="106"/>
      <c r="VGJ12" s="106"/>
      <c r="VGK12" s="106"/>
      <c r="VGL12" s="106"/>
      <c r="VGM12" s="106"/>
      <c r="VGN12" s="106"/>
      <c r="VGO12" s="106"/>
      <c r="VGP12" s="106"/>
      <c r="VGQ12" s="106"/>
      <c r="VGR12" s="106"/>
      <c r="VGS12" s="106"/>
      <c r="VGT12" s="106"/>
      <c r="VGU12" s="106"/>
      <c r="VGV12" s="106"/>
      <c r="VGW12" s="106"/>
      <c r="VGX12" s="106"/>
      <c r="VGY12" s="106"/>
      <c r="VGZ12" s="106"/>
      <c r="VHA12" s="106"/>
      <c r="VHB12" s="106"/>
      <c r="VHC12" s="106"/>
      <c r="VHD12" s="106"/>
      <c r="VHE12" s="106"/>
      <c r="VHF12" s="106"/>
      <c r="VHG12" s="106"/>
      <c r="VHH12" s="106"/>
      <c r="VHI12" s="106"/>
      <c r="VHJ12" s="106"/>
      <c r="VHK12" s="106"/>
      <c r="VHL12" s="106"/>
      <c r="VHM12" s="106"/>
      <c r="VHN12" s="106"/>
      <c r="VHO12" s="106"/>
      <c r="VHP12" s="106"/>
      <c r="VHQ12" s="106"/>
      <c r="VHR12" s="106"/>
      <c r="VHS12" s="106"/>
      <c r="VHT12" s="106"/>
      <c r="VHU12" s="106"/>
      <c r="VHV12" s="106"/>
      <c r="VHW12" s="106"/>
      <c r="VHX12" s="106"/>
      <c r="VHY12" s="106"/>
      <c r="VHZ12" s="106"/>
      <c r="VIA12" s="106"/>
      <c r="VIB12" s="106"/>
      <c r="VIC12" s="106"/>
      <c r="VID12" s="106"/>
      <c r="VIE12" s="106"/>
      <c r="VIF12" s="106"/>
      <c r="VIG12" s="106"/>
      <c r="VIH12" s="106"/>
      <c r="VII12" s="106"/>
      <c r="VIJ12" s="106"/>
      <c r="VIK12" s="106"/>
      <c r="VIL12" s="106"/>
      <c r="VIM12" s="106"/>
      <c r="VIN12" s="106"/>
      <c r="VIO12" s="106"/>
      <c r="VIP12" s="106"/>
      <c r="VIQ12" s="106"/>
      <c r="VIR12" s="106"/>
      <c r="VIS12" s="106"/>
      <c r="VIT12" s="106"/>
      <c r="VIU12" s="106"/>
      <c r="VIV12" s="106"/>
      <c r="VIW12" s="106"/>
      <c r="VIX12" s="106"/>
      <c r="VIY12" s="106"/>
      <c r="VIZ12" s="106"/>
      <c r="VJA12" s="106"/>
      <c r="VJB12" s="106"/>
      <c r="VJC12" s="106"/>
      <c r="VJD12" s="106"/>
      <c r="VJE12" s="106"/>
      <c r="VJF12" s="106"/>
      <c r="VJG12" s="106"/>
      <c r="VJH12" s="106"/>
      <c r="VJI12" s="106"/>
      <c r="VJJ12" s="106"/>
      <c r="VJK12" s="106"/>
      <c r="VJL12" s="106"/>
      <c r="VJM12" s="106"/>
      <c r="VJN12" s="106"/>
      <c r="VJO12" s="106"/>
      <c r="VJP12" s="106"/>
      <c r="VJQ12" s="106"/>
      <c r="VJR12" s="106"/>
      <c r="VJS12" s="106"/>
      <c r="VJT12" s="106"/>
      <c r="VJU12" s="106"/>
      <c r="VJV12" s="106"/>
      <c r="VJW12" s="106"/>
      <c r="VJX12" s="106"/>
      <c r="VJY12" s="106"/>
      <c r="VJZ12" s="106"/>
      <c r="VKA12" s="106"/>
      <c r="VKB12" s="106"/>
      <c r="VKC12" s="106"/>
      <c r="VKD12" s="106"/>
      <c r="VKE12" s="106"/>
      <c r="VKF12" s="106"/>
      <c r="VKG12" s="106"/>
      <c r="VKH12" s="106"/>
      <c r="VKI12" s="106"/>
      <c r="VKJ12" s="106"/>
      <c r="VKK12" s="106"/>
      <c r="VKL12" s="106"/>
      <c r="VKM12" s="106"/>
      <c r="VKN12" s="106"/>
      <c r="VKO12" s="106"/>
      <c r="VKP12" s="106"/>
      <c r="VKQ12" s="106"/>
      <c r="VKR12" s="106"/>
      <c r="VKS12" s="106"/>
      <c r="VKT12" s="106"/>
      <c r="VKU12" s="106"/>
      <c r="VKV12" s="106"/>
      <c r="VKW12" s="106"/>
      <c r="VKX12" s="106"/>
      <c r="VKY12" s="106"/>
      <c r="VKZ12" s="106"/>
      <c r="VLA12" s="106"/>
      <c r="VLB12" s="106"/>
      <c r="VLC12" s="106"/>
      <c r="VLD12" s="106"/>
      <c r="VLE12" s="106"/>
      <c r="VLF12" s="106"/>
      <c r="VLG12" s="106"/>
      <c r="VLH12" s="106"/>
      <c r="VLI12" s="106"/>
      <c r="VLJ12" s="106"/>
      <c r="VLK12" s="106"/>
      <c r="VLL12" s="106"/>
      <c r="VLM12" s="106"/>
      <c r="VLN12" s="106"/>
      <c r="VLO12" s="106"/>
      <c r="VLP12" s="106"/>
      <c r="VLQ12" s="106"/>
      <c r="VLR12" s="106"/>
      <c r="VLS12" s="106"/>
      <c r="VLT12" s="106"/>
      <c r="VLU12" s="106"/>
      <c r="VLV12" s="106"/>
      <c r="VLW12" s="106"/>
      <c r="VLX12" s="106"/>
      <c r="VLY12" s="106"/>
      <c r="VLZ12" s="106"/>
      <c r="VMA12" s="106"/>
      <c r="VMB12" s="106"/>
      <c r="VMC12" s="106"/>
      <c r="VMD12" s="106"/>
      <c r="VME12" s="106"/>
      <c r="VMF12" s="106"/>
      <c r="VMG12" s="106"/>
      <c r="VMH12" s="106"/>
      <c r="VMI12" s="106"/>
      <c r="VMJ12" s="106"/>
      <c r="VMK12" s="106"/>
      <c r="VML12" s="106"/>
      <c r="VMM12" s="106"/>
      <c r="VMN12" s="106"/>
      <c r="VMO12" s="106"/>
      <c r="VMP12" s="106"/>
      <c r="VMQ12" s="106"/>
      <c r="VMR12" s="106"/>
      <c r="VMS12" s="106"/>
      <c r="VMT12" s="106"/>
      <c r="VMU12" s="106"/>
      <c r="VMV12" s="106"/>
      <c r="VMW12" s="106"/>
      <c r="VMX12" s="106"/>
      <c r="VMY12" s="106"/>
      <c r="VMZ12" s="106"/>
      <c r="VNA12" s="106"/>
      <c r="VNB12" s="106"/>
      <c r="VNC12" s="106"/>
      <c r="VND12" s="106"/>
      <c r="VNE12" s="106"/>
      <c r="VNF12" s="106"/>
      <c r="VNG12" s="106"/>
      <c r="VNH12" s="106"/>
      <c r="VNI12" s="106"/>
      <c r="VNJ12" s="106"/>
      <c r="VNK12" s="106"/>
      <c r="VNL12" s="106"/>
      <c r="VNM12" s="106"/>
      <c r="VNN12" s="106"/>
      <c r="VNO12" s="106"/>
      <c r="VNP12" s="106"/>
      <c r="VNQ12" s="106"/>
      <c r="VNR12" s="106"/>
      <c r="VNS12" s="106"/>
      <c r="VNT12" s="106"/>
      <c r="VNU12" s="106"/>
      <c r="VNV12" s="106"/>
      <c r="VNW12" s="106"/>
      <c r="VNX12" s="106"/>
      <c r="VNY12" s="106"/>
      <c r="VNZ12" s="106"/>
      <c r="VOA12" s="106"/>
      <c r="VOB12" s="106"/>
      <c r="VOC12" s="106"/>
      <c r="VOD12" s="106"/>
      <c r="VOE12" s="106"/>
      <c r="VOF12" s="106"/>
      <c r="VOG12" s="106"/>
      <c r="VOH12" s="106"/>
      <c r="VOI12" s="106"/>
      <c r="VOJ12" s="106"/>
      <c r="VOK12" s="106"/>
      <c r="VOL12" s="106"/>
      <c r="VOM12" s="106"/>
      <c r="VON12" s="106"/>
      <c r="VOO12" s="106"/>
      <c r="VOP12" s="106"/>
      <c r="VOQ12" s="106"/>
      <c r="VOR12" s="106"/>
      <c r="VOS12" s="106"/>
      <c r="VOT12" s="106"/>
      <c r="VOU12" s="106"/>
      <c r="VOV12" s="106"/>
      <c r="VOW12" s="106"/>
      <c r="VOX12" s="106"/>
      <c r="VOY12" s="106"/>
      <c r="VOZ12" s="106"/>
      <c r="VPA12" s="106"/>
      <c r="VPB12" s="106"/>
      <c r="VPC12" s="106"/>
      <c r="VPD12" s="106"/>
      <c r="VPE12" s="106"/>
      <c r="VPF12" s="106"/>
      <c r="VPG12" s="106"/>
      <c r="VPH12" s="106"/>
      <c r="VPI12" s="106"/>
      <c r="VPJ12" s="106"/>
      <c r="VPK12" s="106"/>
      <c r="VPL12" s="106"/>
      <c r="VPM12" s="106"/>
      <c r="VPN12" s="106"/>
      <c r="VPO12" s="106"/>
      <c r="VPP12" s="106"/>
      <c r="VPQ12" s="106"/>
      <c r="VPR12" s="106"/>
      <c r="VPS12" s="106"/>
      <c r="VPT12" s="106"/>
      <c r="VPU12" s="106"/>
      <c r="VPV12" s="106"/>
      <c r="VPW12" s="106"/>
      <c r="VPX12" s="106"/>
      <c r="VPY12" s="106"/>
      <c r="VPZ12" s="106"/>
      <c r="VQA12" s="106"/>
      <c r="VQB12" s="106"/>
      <c r="VQC12" s="106"/>
      <c r="VQD12" s="106"/>
      <c r="VQE12" s="106"/>
      <c r="VQF12" s="106"/>
      <c r="VQG12" s="106"/>
      <c r="VQH12" s="106"/>
      <c r="VQI12" s="106"/>
      <c r="VQJ12" s="106"/>
      <c r="VQK12" s="106"/>
      <c r="VQL12" s="106"/>
      <c r="VQM12" s="106"/>
      <c r="VQN12" s="106"/>
      <c r="VQO12" s="106"/>
      <c r="VQP12" s="106"/>
      <c r="VQQ12" s="106"/>
      <c r="VQR12" s="106"/>
      <c r="VQS12" s="106"/>
      <c r="VQT12" s="106"/>
      <c r="VQU12" s="106"/>
      <c r="VQV12" s="106"/>
      <c r="VQW12" s="106"/>
      <c r="VQX12" s="106"/>
      <c r="VQY12" s="106"/>
      <c r="VQZ12" s="106"/>
      <c r="VRA12" s="106"/>
      <c r="VRB12" s="106"/>
      <c r="VRC12" s="106"/>
      <c r="VRD12" s="106"/>
      <c r="VRE12" s="106"/>
      <c r="VRF12" s="106"/>
      <c r="VRG12" s="106"/>
      <c r="VRH12" s="106"/>
      <c r="VRI12" s="106"/>
      <c r="VRJ12" s="106"/>
      <c r="VRK12" s="106"/>
      <c r="VRL12" s="106"/>
      <c r="VRM12" s="106"/>
      <c r="VRN12" s="106"/>
      <c r="VRO12" s="106"/>
      <c r="VRP12" s="106"/>
      <c r="VRQ12" s="106"/>
      <c r="VRR12" s="106"/>
      <c r="VRS12" s="106"/>
      <c r="VRT12" s="106"/>
      <c r="VRU12" s="106"/>
      <c r="VRV12" s="106"/>
      <c r="VRW12" s="106"/>
      <c r="VRX12" s="106"/>
      <c r="VRY12" s="106"/>
      <c r="VRZ12" s="106"/>
      <c r="VSA12" s="106"/>
      <c r="VSB12" s="106"/>
      <c r="VSC12" s="106"/>
      <c r="VSD12" s="106"/>
      <c r="VSE12" s="106"/>
      <c r="VSF12" s="106"/>
      <c r="VSG12" s="106"/>
      <c r="VSH12" s="106"/>
      <c r="VSI12" s="106"/>
      <c r="VSJ12" s="106"/>
      <c r="VSK12" s="106"/>
      <c r="VSL12" s="106"/>
      <c r="VSM12" s="106"/>
      <c r="VSN12" s="106"/>
      <c r="VSO12" s="106"/>
      <c r="VSP12" s="106"/>
      <c r="VSQ12" s="106"/>
      <c r="VSR12" s="106"/>
      <c r="VSS12" s="106"/>
      <c r="VST12" s="106"/>
      <c r="VSU12" s="106"/>
      <c r="VSV12" s="106"/>
      <c r="VSW12" s="106"/>
      <c r="VSX12" s="106"/>
      <c r="VSY12" s="106"/>
      <c r="VSZ12" s="106"/>
      <c r="VTA12" s="106"/>
      <c r="VTB12" s="106"/>
      <c r="VTC12" s="106"/>
      <c r="VTD12" s="106"/>
      <c r="VTE12" s="106"/>
      <c r="VTF12" s="106"/>
      <c r="VTG12" s="106"/>
      <c r="VTH12" s="106"/>
      <c r="VTI12" s="106"/>
      <c r="VTJ12" s="106"/>
      <c r="VTK12" s="106"/>
      <c r="VTL12" s="106"/>
      <c r="VTM12" s="106"/>
      <c r="VTN12" s="106"/>
      <c r="VTO12" s="106"/>
      <c r="VTP12" s="106"/>
      <c r="VTQ12" s="106"/>
      <c r="VTR12" s="106"/>
      <c r="VTS12" s="106"/>
      <c r="VTT12" s="106"/>
      <c r="VTU12" s="106"/>
      <c r="VTV12" s="106"/>
      <c r="VTW12" s="106"/>
      <c r="VTX12" s="106"/>
      <c r="VTY12" s="106"/>
      <c r="VTZ12" s="106"/>
      <c r="VUA12" s="106"/>
      <c r="VUB12" s="106"/>
      <c r="VUC12" s="106"/>
      <c r="VUD12" s="106"/>
      <c r="VUE12" s="106"/>
      <c r="VUF12" s="106"/>
      <c r="VUG12" s="106"/>
      <c r="VUH12" s="106"/>
      <c r="VUI12" s="106"/>
      <c r="VUJ12" s="106"/>
      <c r="VUK12" s="106"/>
      <c r="VUL12" s="106"/>
      <c r="VUM12" s="106"/>
      <c r="VUN12" s="106"/>
      <c r="VUO12" s="106"/>
      <c r="VUP12" s="106"/>
      <c r="VUQ12" s="106"/>
      <c r="VUR12" s="106"/>
      <c r="VUS12" s="106"/>
      <c r="VUT12" s="106"/>
      <c r="VUU12" s="106"/>
      <c r="VUV12" s="106"/>
      <c r="VUW12" s="106"/>
      <c r="VUX12" s="106"/>
      <c r="VUY12" s="106"/>
      <c r="VUZ12" s="106"/>
      <c r="VVA12" s="106"/>
      <c r="VVB12" s="106"/>
      <c r="VVC12" s="106"/>
      <c r="VVD12" s="106"/>
      <c r="VVE12" s="106"/>
      <c r="VVF12" s="106"/>
      <c r="VVG12" s="106"/>
      <c r="VVH12" s="106"/>
      <c r="VVI12" s="106"/>
      <c r="VVJ12" s="106"/>
      <c r="VVK12" s="106"/>
      <c r="VVL12" s="106"/>
      <c r="VVM12" s="106"/>
      <c r="VVN12" s="106"/>
      <c r="VVO12" s="106"/>
      <c r="VVP12" s="106"/>
      <c r="VVQ12" s="106"/>
      <c r="VVR12" s="106"/>
      <c r="VVS12" s="106"/>
      <c r="VVT12" s="106"/>
      <c r="VVU12" s="106"/>
      <c r="VVV12" s="106"/>
      <c r="VVW12" s="106"/>
      <c r="VVX12" s="106"/>
      <c r="VVY12" s="106"/>
      <c r="VVZ12" s="106"/>
      <c r="VWA12" s="106"/>
      <c r="VWB12" s="106"/>
      <c r="VWC12" s="106"/>
      <c r="VWD12" s="106"/>
      <c r="VWE12" s="106"/>
      <c r="VWF12" s="106"/>
      <c r="VWG12" s="106"/>
      <c r="VWH12" s="106"/>
      <c r="VWI12" s="106"/>
      <c r="VWJ12" s="106"/>
      <c r="VWK12" s="106"/>
      <c r="VWL12" s="106"/>
      <c r="VWM12" s="106"/>
      <c r="VWN12" s="106"/>
      <c r="VWO12" s="106"/>
      <c r="VWP12" s="106"/>
      <c r="VWQ12" s="106"/>
      <c r="VWR12" s="106"/>
      <c r="VWS12" s="106"/>
      <c r="VWT12" s="106"/>
      <c r="VWU12" s="106"/>
      <c r="VWV12" s="106"/>
      <c r="VWW12" s="106"/>
      <c r="VWX12" s="106"/>
      <c r="VWY12" s="106"/>
      <c r="VWZ12" s="106"/>
      <c r="VXA12" s="106"/>
      <c r="VXB12" s="106"/>
      <c r="VXC12" s="106"/>
      <c r="VXD12" s="106"/>
      <c r="VXE12" s="106"/>
      <c r="VXF12" s="106"/>
      <c r="VXG12" s="106"/>
      <c r="VXH12" s="106"/>
      <c r="VXI12" s="106"/>
      <c r="VXJ12" s="106"/>
      <c r="VXK12" s="106"/>
      <c r="VXL12" s="106"/>
      <c r="VXM12" s="106"/>
      <c r="VXN12" s="106"/>
      <c r="VXO12" s="106"/>
      <c r="VXP12" s="106"/>
      <c r="VXQ12" s="106"/>
      <c r="VXR12" s="106"/>
      <c r="VXS12" s="106"/>
      <c r="VXT12" s="106"/>
      <c r="VXU12" s="106"/>
      <c r="VXV12" s="106"/>
      <c r="VXW12" s="106"/>
      <c r="VXX12" s="106"/>
      <c r="VXY12" s="106"/>
      <c r="VXZ12" s="106"/>
      <c r="VYA12" s="106"/>
      <c r="VYB12" s="106"/>
      <c r="VYC12" s="106"/>
      <c r="VYD12" s="106"/>
      <c r="VYE12" s="106"/>
      <c r="VYF12" s="106"/>
      <c r="VYG12" s="106"/>
      <c r="VYH12" s="106"/>
      <c r="VYI12" s="106"/>
      <c r="VYJ12" s="106"/>
      <c r="VYK12" s="106"/>
      <c r="VYL12" s="106"/>
      <c r="VYM12" s="106"/>
      <c r="VYN12" s="106"/>
      <c r="VYO12" s="106"/>
      <c r="VYP12" s="106"/>
      <c r="VYQ12" s="106"/>
      <c r="VYR12" s="106"/>
      <c r="VYS12" s="106"/>
      <c r="VYT12" s="106"/>
      <c r="VYU12" s="106"/>
      <c r="VYV12" s="106"/>
      <c r="VYW12" s="106"/>
      <c r="VYX12" s="106"/>
      <c r="VYY12" s="106"/>
      <c r="VYZ12" s="106"/>
      <c r="VZA12" s="106"/>
      <c r="VZB12" s="106"/>
      <c r="VZC12" s="106"/>
      <c r="VZD12" s="106"/>
      <c r="VZE12" s="106"/>
      <c r="VZF12" s="106"/>
      <c r="VZG12" s="106"/>
      <c r="VZH12" s="106"/>
      <c r="VZI12" s="106"/>
      <c r="VZJ12" s="106"/>
      <c r="VZK12" s="106"/>
      <c r="VZL12" s="106"/>
      <c r="VZM12" s="106"/>
      <c r="VZN12" s="106"/>
      <c r="VZO12" s="106"/>
      <c r="VZP12" s="106"/>
      <c r="VZQ12" s="106"/>
      <c r="VZR12" s="106"/>
      <c r="VZS12" s="106"/>
      <c r="VZT12" s="106"/>
      <c r="VZU12" s="106"/>
      <c r="VZV12" s="106"/>
      <c r="VZW12" s="106"/>
      <c r="VZX12" s="106"/>
      <c r="VZY12" s="106"/>
      <c r="VZZ12" s="106"/>
      <c r="WAA12" s="106"/>
      <c r="WAB12" s="106"/>
      <c r="WAC12" s="106"/>
      <c r="WAD12" s="106"/>
      <c r="WAE12" s="106"/>
      <c r="WAF12" s="106"/>
      <c r="WAG12" s="106"/>
      <c r="WAH12" s="106"/>
      <c r="WAI12" s="106"/>
      <c r="WAJ12" s="106"/>
      <c r="WAK12" s="106"/>
      <c r="WAL12" s="106"/>
      <c r="WAM12" s="106"/>
      <c r="WAN12" s="106"/>
      <c r="WAO12" s="106"/>
      <c r="WAP12" s="106"/>
      <c r="WAQ12" s="106"/>
      <c r="WAR12" s="106"/>
      <c r="WAS12" s="106"/>
      <c r="WAT12" s="106"/>
      <c r="WAU12" s="106"/>
      <c r="WAV12" s="106"/>
      <c r="WAW12" s="106"/>
      <c r="WAX12" s="106"/>
      <c r="WAY12" s="106"/>
      <c r="WAZ12" s="106"/>
      <c r="WBA12" s="106"/>
      <c r="WBB12" s="106"/>
      <c r="WBC12" s="106"/>
      <c r="WBD12" s="106"/>
      <c r="WBE12" s="106"/>
      <c r="WBF12" s="106"/>
      <c r="WBG12" s="106"/>
      <c r="WBH12" s="106"/>
      <c r="WBI12" s="106"/>
      <c r="WBJ12" s="106"/>
      <c r="WBK12" s="106"/>
      <c r="WBL12" s="106"/>
      <c r="WBM12" s="106"/>
      <c r="WBN12" s="106"/>
      <c r="WBO12" s="106"/>
      <c r="WBP12" s="106"/>
      <c r="WBQ12" s="106"/>
      <c r="WBR12" s="106"/>
      <c r="WBS12" s="106"/>
      <c r="WBT12" s="106"/>
      <c r="WBU12" s="106"/>
      <c r="WBV12" s="106"/>
      <c r="WBW12" s="106"/>
      <c r="WBX12" s="106"/>
      <c r="WBY12" s="106"/>
      <c r="WBZ12" s="106"/>
      <c r="WCA12" s="106"/>
      <c r="WCB12" s="106"/>
      <c r="WCC12" s="106"/>
      <c r="WCD12" s="106"/>
      <c r="WCE12" s="106"/>
      <c r="WCF12" s="106"/>
      <c r="WCG12" s="106"/>
      <c r="WCH12" s="106"/>
      <c r="WCI12" s="106"/>
      <c r="WCJ12" s="106"/>
      <c r="WCK12" s="106"/>
      <c r="WCL12" s="106"/>
      <c r="WCM12" s="106"/>
      <c r="WCN12" s="106"/>
      <c r="WCO12" s="106"/>
      <c r="WCP12" s="106"/>
      <c r="WCQ12" s="106"/>
      <c r="WCR12" s="106"/>
      <c r="WCS12" s="106"/>
      <c r="WCT12" s="106"/>
      <c r="WCU12" s="106"/>
      <c r="WCV12" s="106"/>
      <c r="WCW12" s="106"/>
      <c r="WCX12" s="106"/>
      <c r="WCY12" s="106"/>
      <c r="WCZ12" s="106"/>
      <c r="WDA12" s="106"/>
      <c r="WDB12" s="106"/>
      <c r="WDC12" s="106"/>
      <c r="WDD12" s="106"/>
      <c r="WDE12" s="106"/>
      <c r="WDF12" s="106"/>
      <c r="WDG12" s="106"/>
      <c r="WDH12" s="106"/>
      <c r="WDI12" s="106"/>
      <c r="WDJ12" s="106"/>
      <c r="WDK12" s="106"/>
      <c r="WDL12" s="106"/>
      <c r="WDM12" s="106"/>
      <c r="WDN12" s="106"/>
      <c r="WDO12" s="106"/>
      <c r="WDP12" s="106"/>
      <c r="WDQ12" s="106"/>
      <c r="WDR12" s="106"/>
      <c r="WDS12" s="106"/>
      <c r="WDT12" s="106"/>
      <c r="WDU12" s="106"/>
      <c r="WDV12" s="106"/>
      <c r="WDW12" s="106"/>
      <c r="WDX12" s="106"/>
      <c r="WDY12" s="106"/>
      <c r="WDZ12" s="106"/>
      <c r="WEA12" s="106"/>
      <c r="WEB12" s="106"/>
      <c r="WEC12" s="106"/>
      <c r="WED12" s="106"/>
      <c r="WEE12" s="106"/>
      <c r="WEF12" s="106"/>
      <c r="WEG12" s="106"/>
      <c r="WEH12" s="106"/>
      <c r="WEI12" s="106"/>
      <c r="WEJ12" s="106"/>
      <c r="WEK12" s="106"/>
      <c r="WEL12" s="106"/>
      <c r="WEM12" s="106"/>
      <c r="WEN12" s="106"/>
      <c r="WEO12" s="106"/>
      <c r="WEP12" s="106"/>
      <c r="WEQ12" s="106"/>
      <c r="WER12" s="106"/>
      <c r="WES12" s="106"/>
      <c r="WET12" s="106"/>
      <c r="WEU12" s="106"/>
      <c r="WEV12" s="106"/>
      <c r="WEW12" s="106"/>
      <c r="WEX12" s="106"/>
      <c r="WEY12" s="106"/>
      <c r="WEZ12" s="106"/>
      <c r="WFA12" s="106"/>
      <c r="WFB12" s="106"/>
      <c r="WFC12" s="106"/>
      <c r="WFD12" s="106"/>
      <c r="WFE12" s="106"/>
      <c r="WFF12" s="106"/>
      <c r="WFG12" s="106"/>
      <c r="WFH12" s="106"/>
      <c r="WFI12" s="106"/>
      <c r="WFJ12" s="106"/>
      <c r="WFK12" s="106"/>
      <c r="WFL12" s="106"/>
      <c r="WFM12" s="106"/>
      <c r="WFN12" s="106"/>
      <c r="WFO12" s="106"/>
      <c r="WFP12" s="106"/>
      <c r="WFQ12" s="106"/>
      <c r="WFR12" s="106"/>
      <c r="WFS12" s="106"/>
      <c r="WFT12" s="106"/>
      <c r="WFU12" s="106"/>
      <c r="WFV12" s="106"/>
      <c r="WFW12" s="106"/>
      <c r="WFX12" s="106"/>
      <c r="WFY12" s="106"/>
      <c r="WFZ12" s="106"/>
      <c r="WGA12" s="106"/>
      <c r="WGB12" s="106"/>
      <c r="WGC12" s="106"/>
      <c r="WGD12" s="106"/>
      <c r="WGE12" s="106"/>
      <c r="WGF12" s="106"/>
      <c r="WGG12" s="106"/>
      <c r="WGH12" s="106"/>
      <c r="WGI12" s="106"/>
      <c r="WGJ12" s="106"/>
      <c r="WGK12" s="106"/>
      <c r="WGL12" s="106"/>
      <c r="WGM12" s="106"/>
      <c r="WGN12" s="106"/>
      <c r="WGO12" s="106"/>
      <c r="WGP12" s="106"/>
      <c r="WGQ12" s="106"/>
      <c r="WGR12" s="106"/>
      <c r="WGS12" s="106"/>
      <c r="WGT12" s="106"/>
      <c r="WGU12" s="106"/>
      <c r="WGV12" s="106"/>
      <c r="WGW12" s="106"/>
      <c r="WGX12" s="106"/>
      <c r="WGY12" s="106"/>
      <c r="WGZ12" s="106"/>
      <c r="WHA12" s="106"/>
      <c r="WHB12" s="106"/>
      <c r="WHC12" s="106"/>
      <c r="WHD12" s="106"/>
      <c r="WHE12" s="106"/>
      <c r="WHF12" s="106"/>
      <c r="WHG12" s="106"/>
      <c r="WHH12" s="106"/>
      <c r="WHI12" s="106"/>
      <c r="WHJ12" s="106"/>
      <c r="WHK12" s="106"/>
      <c r="WHL12" s="106"/>
      <c r="WHM12" s="106"/>
      <c r="WHN12" s="106"/>
      <c r="WHO12" s="106"/>
      <c r="WHP12" s="106"/>
      <c r="WHQ12" s="106"/>
      <c r="WHR12" s="106"/>
      <c r="WHS12" s="106"/>
      <c r="WHT12" s="106"/>
      <c r="WHU12" s="106"/>
      <c r="WHV12" s="106"/>
      <c r="WHW12" s="106"/>
      <c r="WHX12" s="106"/>
      <c r="WHY12" s="106"/>
      <c r="WHZ12" s="106"/>
      <c r="WIA12" s="106"/>
      <c r="WIB12" s="106"/>
      <c r="WIC12" s="106"/>
      <c r="WID12" s="106"/>
      <c r="WIE12" s="106"/>
      <c r="WIF12" s="106"/>
      <c r="WIG12" s="106"/>
      <c r="WIH12" s="106"/>
      <c r="WII12" s="106"/>
      <c r="WIJ12" s="106"/>
      <c r="WIK12" s="106"/>
      <c r="WIL12" s="106"/>
      <c r="WIM12" s="106"/>
      <c r="WIN12" s="106"/>
      <c r="WIO12" s="106"/>
      <c r="WIP12" s="106"/>
      <c r="WIQ12" s="106"/>
      <c r="WIR12" s="106"/>
      <c r="WIS12" s="106"/>
      <c r="WIT12" s="106"/>
      <c r="WIU12" s="106"/>
      <c r="WIV12" s="106"/>
      <c r="WIW12" s="106"/>
      <c r="WIX12" s="106"/>
      <c r="WIY12" s="106"/>
      <c r="WIZ12" s="106"/>
      <c r="WJA12" s="106"/>
      <c r="WJB12" s="106"/>
      <c r="WJC12" s="106"/>
      <c r="WJD12" s="106"/>
      <c r="WJE12" s="106"/>
      <c r="WJF12" s="106"/>
      <c r="WJG12" s="106"/>
      <c r="WJH12" s="106"/>
      <c r="WJI12" s="106"/>
      <c r="WJJ12" s="106"/>
      <c r="WJK12" s="106"/>
      <c r="WJL12" s="106"/>
      <c r="WJM12" s="106"/>
      <c r="WJN12" s="106"/>
      <c r="WJO12" s="106"/>
      <c r="WJP12" s="106"/>
      <c r="WJQ12" s="106"/>
      <c r="WJR12" s="106"/>
      <c r="WJS12" s="106"/>
      <c r="WJT12" s="106"/>
      <c r="WJU12" s="106"/>
      <c r="WJV12" s="106"/>
      <c r="WJW12" s="106"/>
      <c r="WJX12" s="106"/>
      <c r="WJY12" s="106"/>
      <c r="WJZ12" s="106"/>
      <c r="WKA12" s="106"/>
      <c r="WKB12" s="106"/>
      <c r="WKC12" s="106"/>
      <c r="WKD12" s="106"/>
      <c r="WKE12" s="106"/>
      <c r="WKF12" s="106"/>
      <c r="WKG12" s="106"/>
      <c r="WKH12" s="106"/>
      <c r="WKI12" s="106"/>
      <c r="WKJ12" s="106"/>
      <c r="WKK12" s="106"/>
      <c r="WKL12" s="106"/>
      <c r="WKM12" s="106"/>
      <c r="WKN12" s="106"/>
      <c r="WKO12" s="106"/>
      <c r="WKP12" s="106"/>
      <c r="WKQ12" s="106"/>
      <c r="WKR12" s="106"/>
      <c r="WKS12" s="106"/>
      <c r="WKT12" s="106"/>
      <c r="WKU12" s="106"/>
      <c r="WKV12" s="106"/>
      <c r="WKW12" s="106"/>
      <c r="WKX12" s="106"/>
      <c r="WKY12" s="106"/>
      <c r="WKZ12" s="106"/>
      <c r="WLA12" s="106"/>
      <c r="WLB12" s="106"/>
      <c r="WLC12" s="106"/>
      <c r="WLD12" s="106"/>
      <c r="WLE12" s="106"/>
      <c r="WLF12" s="106"/>
      <c r="WLG12" s="106"/>
      <c r="WLH12" s="106"/>
      <c r="WLI12" s="106"/>
      <c r="WLJ12" s="106"/>
      <c r="WLK12" s="106"/>
      <c r="WLL12" s="106"/>
      <c r="WLM12" s="106"/>
      <c r="WLN12" s="106"/>
      <c r="WLO12" s="106"/>
      <c r="WLP12" s="106"/>
      <c r="WLQ12" s="106"/>
      <c r="WLR12" s="106"/>
      <c r="WLS12" s="106"/>
      <c r="WLT12" s="106"/>
      <c r="WLU12" s="106"/>
      <c r="WLV12" s="106"/>
      <c r="WLW12" s="106"/>
      <c r="WLX12" s="106"/>
      <c r="WLY12" s="106"/>
      <c r="WLZ12" s="106"/>
      <c r="WMA12" s="106"/>
      <c r="WMB12" s="106"/>
      <c r="WMC12" s="106"/>
      <c r="WMD12" s="106"/>
      <c r="WME12" s="106"/>
      <c r="WMF12" s="106"/>
      <c r="WMG12" s="106"/>
      <c r="WMH12" s="106"/>
      <c r="WMI12" s="106"/>
      <c r="WMJ12" s="106"/>
      <c r="WMK12" s="106"/>
      <c r="WML12" s="106"/>
      <c r="WMM12" s="106"/>
      <c r="WMN12" s="106"/>
      <c r="WMO12" s="106"/>
      <c r="WMP12" s="106"/>
      <c r="WMQ12" s="106"/>
      <c r="WMR12" s="106"/>
      <c r="WMS12" s="106"/>
      <c r="WMT12" s="106"/>
      <c r="WMU12" s="106"/>
      <c r="WMV12" s="106"/>
      <c r="WMW12" s="106"/>
      <c r="WMX12" s="106"/>
      <c r="WMY12" s="106"/>
      <c r="WMZ12" s="106"/>
      <c r="WNA12" s="106"/>
      <c r="WNB12" s="106"/>
      <c r="WNC12" s="106"/>
      <c r="WND12" s="106"/>
      <c r="WNE12" s="106"/>
      <c r="WNF12" s="106"/>
      <c r="WNG12" s="106"/>
      <c r="WNH12" s="106"/>
      <c r="WNI12" s="106"/>
      <c r="WNJ12" s="106"/>
      <c r="WNK12" s="106"/>
      <c r="WNL12" s="106"/>
      <c r="WNM12" s="106"/>
      <c r="WNN12" s="106"/>
      <c r="WNO12" s="106"/>
      <c r="WNP12" s="106"/>
      <c r="WNQ12" s="106"/>
      <c r="WNR12" s="106"/>
      <c r="WNS12" s="106"/>
      <c r="WNT12" s="106"/>
      <c r="WNU12" s="106"/>
      <c r="WNV12" s="106"/>
      <c r="WNW12" s="106"/>
      <c r="WNX12" s="106"/>
      <c r="WNY12" s="106"/>
      <c r="WNZ12" s="106"/>
      <c r="WOA12" s="106"/>
      <c r="WOB12" s="106"/>
      <c r="WOC12" s="106"/>
      <c r="WOD12" s="106"/>
      <c r="WOE12" s="106"/>
      <c r="WOF12" s="106"/>
      <c r="WOG12" s="106"/>
      <c r="WOH12" s="106"/>
      <c r="WOI12" s="106"/>
      <c r="WOJ12" s="106"/>
      <c r="WOK12" s="106"/>
      <c r="WOL12" s="106"/>
      <c r="WOM12" s="106"/>
      <c r="WON12" s="106"/>
      <c r="WOO12" s="106"/>
      <c r="WOP12" s="106"/>
      <c r="WOQ12" s="106"/>
      <c r="WOR12" s="106"/>
      <c r="WOS12" s="106"/>
      <c r="WOT12" s="106"/>
      <c r="WOU12" s="106"/>
      <c r="WOV12" s="106"/>
      <c r="WOW12" s="106"/>
      <c r="WOX12" s="106"/>
      <c r="WOY12" s="106"/>
      <c r="WOZ12" s="106"/>
      <c r="WPA12" s="106"/>
      <c r="WPB12" s="106"/>
      <c r="WPC12" s="106"/>
      <c r="WPD12" s="106"/>
      <c r="WPE12" s="106"/>
      <c r="WPF12" s="106"/>
      <c r="WPG12" s="106"/>
      <c r="WPH12" s="106"/>
      <c r="WPI12" s="106"/>
      <c r="WPJ12" s="106"/>
      <c r="WPK12" s="106"/>
      <c r="WPL12" s="106"/>
      <c r="WPM12" s="106"/>
      <c r="WPN12" s="106"/>
      <c r="WPO12" s="106"/>
      <c r="WPP12" s="106"/>
      <c r="WPQ12" s="106"/>
      <c r="WPR12" s="106"/>
      <c r="WPS12" s="106"/>
      <c r="WPT12" s="106"/>
      <c r="WPU12" s="106"/>
      <c r="WPV12" s="106"/>
      <c r="WPW12" s="106"/>
      <c r="WPX12" s="106"/>
      <c r="WPY12" s="106"/>
      <c r="WPZ12" s="106"/>
      <c r="WQA12" s="106"/>
      <c r="WQB12" s="106"/>
      <c r="WQC12" s="106"/>
      <c r="WQD12" s="106"/>
      <c r="WQE12" s="106"/>
      <c r="WQF12" s="106"/>
      <c r="WQG12" s="106"/>
      <c r="WQH12" s="106"/>
      <c r="WQI12" s="106"/>
      <c r="WQJ12" s="106"/>
      <c r="WQK12" s="106"/>
      <c r="WQL12" s="106"/>
      <c r="WQM12" s="106"/>
      <c r="WQN12" s="106"/>
      <c r="WQO12" s="106"/>
      <c r="WQP12" s="106"/>
      <c r="WQQ12" s="106"/>
      <c r="WQR12" s="106"/>
      <c r="WQS12" s="106"/>
      <c r="WQT12" s="106"/>
      <c r="WQU12" s="106"/>
      <c r="WQV12" s="106"/>
      <c r="WQW12" s="106"/>
      <c r="WQX12" s="106"/>
      <c r="WQY12" s="106"/>
      <c r="WQZ12" s="106"/>
      <c r="WRA12" s="106"/>
      <c r="WRB12" s="106"/>
      <c r="WRC12" s="106"/>
      <c r="WRD12" s="106"/>
      <c r="WRE12" s="106"/>
      <c r="WRF12" s="106"/>
      <c r="WRG12" s="106"/>
      <c r="WRH12" s="106"/>
      <c r="WRI12" s="106"/>
      <c r="WRJ12" s="106"/>
      <c r="WRK12" s="106"/>
      <c r="WRL12" s="106"/>
      <c r="WRM12" s="106"/>
      <c r="WRN12" s="106"/>
      <c r="WRO12" s="106"/>
      <c r="WRP12" s="106"/>
      <c r="WRQ12" s="106"/>
      <c r="WRR12" s="106"/>
      <c r="WRS12" s="106"/>
      <c r="WRT12" s="106"/>
      <c r="WRU12" s="106"/>
      <c r="WRV12" s="106"/>
      <c r="WRW12" s="106"/>
      <c r="WRX12" s="106"/>
      <c r="WRY12" s="106"/>
      <c r="WRZ12" s="106"/>
      <c r="WSA12" s="106"/>
      <c r="WSB12" s="106"/>
      <c r="WSC12" s="106"/>
      <c r="WSD12" s="106"/>
      <c r="WSE12" s="106"/>
      <c r="WSF12" s="106"/>
      <c r="WSG12" s="106"/>
      <c r="WSH12" s="106"/>
      <c r="WSI12" s="106"/>
      <c r="WSJ12" s="106"/>
      <c r="WSK12" s="106"/>
      <c r="WSL12" s="106"/>
      <c r="WSM12" s="106"/>
      <c r="WSN12" s="106"/>
      <c r="WSO12" s="106"/>
      <c r="WSP12" s="106"/>
      <c r="WSQ12" s="106"/>
      <c r="WSR12" s="106"/>
      <c r="WSS12" s="106"/>
      <c r="WST12" s="106"/>
      <c r="WSU12" s="106"/>
      <c r="WSV12" s="106"/>
      <c r="WSW12" s="106"/>
      <c r="WSX12" s="106"/>
      <c r="WSY12" s="106"/>
      <c r="WSZ12" s="106"/>
      <c r="WTA12" s="106"/>
      <c r="WTB12" s="106"/>
      <c r="WTC12" s="106"/>
      <c r="WTD12" s="106"/>
      <c r="WTE12" s="106"/>
      <c r="WTF12" s="106"/>
      <c r="WTG12" s="106"/>
      <c r="WTH12" s="106"/>
      <c r="WTI12" s="106"/>
      <c r="WTJ12" s="106"/>
      <c r="WTK12" s="106"/>
      <c r="WTL12" s="106"/>
      <c r="WTM12" s="106"/>
      <c r="WTN12" s="106"/>
      <c r="WTO12" s="106"/>
      <c r="WTP12" s="106"/>
      <c r="WTQ12" s="106"/>
      <c r="WTR12" s="106"/>
      <c r="WTS12" s="106"/>
      <c r="WTT12" s="106"/>
      <c r="WTU12" s="106"/>
      <c r="WTV12" s="106"/>
      <c r="WTW12" s="106"/>
      <c r="WTX12" s="106"/>
      <c r="WTY12" s="106"/>
      <c r="WTZ12" s="106"/>
      <c r="WUA12" s="106"/>
      <c r="WUB12" s="106"/>
      <c r="WUC12" s="106"/>
      <c r="WUD12" s="106"/>
      <c r="WUE12" s="106"/>
      <c r="WUF12" s="106"/>
      <c r="WUG12" s="106"/>
      <c r="WUH12" s="106"/>
      <c r="WUI12" s="106"/>
      <c r="WUJ12" s="106"/>
      <c r="WUK12" s="106"/>
      <c r="WUL12" s="106"/>
      <c r="WUM12" s="106"/>
      <c r="WUN12" s="106"/>
      <c r="WUO12" s="106"/>
      <c r="WUP12" s="106"/>
      <c r="WUQ12" s="106"/>
      <c r="WUR12" s="106"/>
      <c r="WUS12" s="106"/>
      <c r="WUT12" s="106"/>
      <c r="WUU12" s="106"/>
      <c r="WUV12" s="106"/>
      <c r="WUW12" s="106"/>
      <c r="WUX12" s="106"/>
      <c r="WUY12" s="106"/>
      <c r="WUZ12" s="106"/>
      <c r="WVA12" s="106"/>
      <c r="WVB12" s="106"/>
      <c r="WVC12" s="106"/>
      <c r="WVD12" s="106"/>
      <c r="WVE12" s="106"/>
      <c r="WVF12" s="106"/>
      <c r="WVG12" s="106"/>
      <c r="WVH12" s="106"/>
      <c r="WVI12" s="106"/>
      <c r="WVJ12" s="106"/>
      <c r="WVK12" s="106"/>
      <c r="WVL12" s="106"/>
      <c r="WVM12" s="106"/>
      <c r="WVN12" s="106"/>
      <c r="WVO12" s="106"/>
      <c r="WVP12" s="106"/>
      <c r="WVQ12" s="106"/>
      <c r="WVR12" s="106"/>
      <c r="WVS12" s="106"/>
      <c r="WVT12" s="106"/>
      <c r="WVU12" s="106"/>
      <c r="WVV12" s="106"/>
      <c r="WVW12" s="106"/>
      <c r="WVX12" s="106"/>
      <c r="WVY12" s="106"/>
      <c r="WVZ12" s="106"/>
      <c r="WWA12" s="106"/>
      <c r="WWB12" s="106"/>
      <c r="WWC12" s="106"/>
      <c r="WWD12" s="106"/>
      <c r="WWE12" s="106"/>
      <c r="WWF12" s="106"/>
      <c r="WWG12" s="106"/>
      <c r="WWH12" s="106"/>
      <c r="WWI12" s="106"/>
      <c r="WWJ12" s="106"/>
      <c r="WWK12" s="106"/>
      <c r="WWL12" s="106"/>
      <c r="WWM12" s="106"/>
      <c r="WWN12" s="106"/>
      <c r="WWO12" s="106"/>
      <c r="WWP12" s="106"/>
      <c r="WWQ12" s="106"/>
      <c r="WWR12" s="106"/>
      <c r="WWS12" s="106"/>
      <c r="WWT12" s="106"/>
      <c r="WWU12" s="106"/>
      <c r="WWV12" s="106"/>
      <c r="WWW12" s="106"/>
      <c r="WWX12" s="106"/>
      <c r="WWY12" s="106"/>
      <c r="WWZ12" s="106"/>
      <c r="WXA12" s="106"/>
      <c r="WXB12" s="106"/>
      <c r="WXC12" s="106"/>
      <c r="WXD12" s="106"/>
      <c r="WXE12" s="106"/>
      <c r="WXF12" s="106"/>
      <c r="WXG12" s="106"/>
      <c r="WXH12" s="106"/>
      <c r="WXI12" s="106"/>
      <c r="WXJ12" s="106"/>
      <c r="WXK12" s="106"/>
      <c r="WXL12" s="106"/>
      <c r="WXM12" s="106"/>
      <c r="WXN12" s="106"/>
      <c r="WXO12" s="106"/>
      <c r="WXP12" s="106"/>
      <c r="WXQ12" s="106"/>
      <c r="WXR12" s="106"/>
      <c r="WXS12" s="106"/>
      <c r="WXT12" s="106"/>
      <c r="WXU12" s="106"/>
      <c r="WXV12" s="106"/>
      <c r="WXW12" s="106"/>
      <c r="WXX12" s="106"/>
      <c r="WXY12" s="106"/>
      <c r="WXZ12" s="106"/>
      <c r="WYA12" s="106"/>
      <c r="WYB12" s="106"/>
      <c r="WYC12" s="106"/>
      <c r="WYD12" s="106"/>
      <c r="WYE12" s="106"/>
      <c r="WYF12" s="106"/>
      <c r="WYG12" s="106"/>
      <c r="WYH12" s="106"/>
      <c r="WYI12" s="106"/>
      <c r="WYJ12" s="106"/>
      <c r="WYK12" s="106"/>
      <c r="WYL12" s="106"/>
      <c r="WYM12" s="106"/>
      <c r="WYN12" s="106"/>
      <c r="WYO12" s="106"/>
      <c r="WYP12" s="106"/>
      <c r="WYQ12" s="106"/>
      <c r="WYR12" s="106"/>
      <c r="WYS12" s="106"/>
      <c r="WYT12" s="106"/>
      <c r="WYU12" s="106"/>
      <c r="WYV12" s="106"/>
      <c r="WYW12" s="106"/>
      <c r="WYX12" s="106"/>
      <c r="WYY12" s="106"/>
      <c r="WYZ12" s="106"/>
      <c r="WZA12" s="106"/>
      <c r="WZB12" s="106"/>
      <c r="WZC12" s="106"/>
      <c r="WZD12" s="106"/>
      <c r="WZE12" s="106"/>
      <c r="WZF12" s="106"/>
      <c r="WZG12" s="106"/>
      <c r="WZH12" s="106"/>
      <c r="WZI12" s="106"/>
      <c r="WZJ12" s="106"/>
      <c r="WZK12" s="106"/>
      <c r="WZL12" s="106"/>
      <c r="WZM12" s="106"/>
      <c r="WZN12" s="106"/>
      <c r="WZO12" s="106"/>
      <c r="WZP12" s="106"/>
      <c r="WZQ12" s="106"/>
      <c r="WZR12" s="106"/>
      <c r="WZS12" s="106"/>
      <c r="WZT12" s="106"/>
      <c r="WZU12" s="106"/>
      <c r="WZV12" s="106"/>
      <c r="WZW12" s="106"/>
      <c r="WZX12" s="106"/>
      <c r="WZY12" s="106"/>
      <c r="WZZ12" s="106"/>
      <c r="XAA12" s="106"/>
      <c r="XAB12" s="106"/>
      <c r="XAC12" s="106"/>
      <c r="XAD12" s="106"/>
      <c r="XAE12" s="106"/>
      <c r="XAF12" s="106"/>
      <c r="XAG12" s="106"/>
      <c r="XAH12" s="106"/>
      <c r="XAI12" s="106"/>
      <c r="XAJ12" s="106"/>
      <c r="XAK12" s="106"/>
      <c r="XAL12" s="106"/>
      <c r="XAM12" s="106"/>
      <c r="XAN12" s="106"/>
      <c r="XAO12" s="106"/>
      <c r="XAP12" s="106"/>
      <c r="XAQ12" s="106"/>
      <c r="XAR12" s="106"/>
      <c r="XAS12" s="106"/>
      <c r="XAT12" s="106"/>
      <c r="XAU12" s="106"/>
      <c r="XAV12" s="106"/>
      <c r="XAW12" s="106"/>
      <c r="XAX12" s="106"/>
      <c r="XAY12" s="106"/>
      <c r="XAZ12" s="106"/>
      <c r="XBA12" s="106"/>
      <c r="XBB12" s="106"/>
      <c r="XBC12" s="106"/>
      <c r="XBD12" s="106"/>
      <c r="XBE12" s="106"/>
      <c r="XBF12" s="106"/>
      <c r="XBG12" s="106"/>
      <c r="XBH12" s="106"/>
      <c r="XBI12" s="106"/>
      <c r="XBJ12" s="106"/>
      <c r="XBK12" s="106"/>
      <c r="XBL12" s="106"/>
      <c r="XBM12" s="106"/>
      <c r="XBN12" s="106"/>
      <c r="XBO12" s="106"/>
      <c r="XBP12" s="106"/>
      <c r="XBQ12" s="106"/>
      <c r="XBR12" s="106"/>
      <c r="XBS12" s="106"/>
      <c r="XBT12" s="106"/>
      <c r="XBU12" s="106"/>
      <c r="XBV12" s="106"/>
      <c r="XBW12" s="106"/>
      <c r="XBX12" s="106"/>
      <c r="XBY12" s="106"/>
      <c r="XBZ12" s="106"/>
      <c r="XCA12" s="106"/>
      <c r="XCB12" s="106"/>
      <c r="XCC12" s="106"/>
      <c r="XCD12" s="106"/>
      <c r="XCE12" s="106"/>
      <c r="XCF12" s="106"/>
      <c r="XCG12" s="106"/>
      <c r="XCH12" s="106"/>
      <c r="XCI12" s="106"/>
      <c r="XCJ12" s="106"/>
      <c r="XCK12" s="106"/>
      <c r="XCL12" s="106"/>
      <c r="XCM12" s="106"/>
      <c r="XCN12" s="106"/>
      <c r="XCO12" s="106"/>
      <c r="XCP12" s="106"/>
      <c r="XCQ12" s="106"/>
      <c r="XCR12" s="106"/>
      <c r="XCS12" s="106"/>
      <c r="XCT12" s="106"/>
      <c r="XCU12" s="106"/>
      <c r="XCV12" s="106"/>
      <c r="XCW12" s="106"/>
      <c r="XCX12" s="106"/>
      <c r="XCY12" s="106"/>
      <c r="XCZ12" s="106"/>
      <c r="XDA12" s="106"/>
      <c r="XDB12" s="106"/>
      <c r="XDC12" s="106"/>
      <c r="XDD12" s="106"/>
      <c r="XDE12" s="106"/>
      <c r="XDF12" s="106"/>
      <c r="XDG12" s="106"/>
      <c r="XDH12" s="106"/>
      <c r="XDI12" s="106"/>
      <c r="XDJ12" s="106"/>
      <c r="XDK12" s="106"/>
      <c r="XDL12" s="106"/>
      <c r="XDM12" s="106"/>
      <c r="XDN12" s="106"/>
      <c r="XDO12" s="106"/>
      <c r="XDP12" s="106"/>
      <c r="XDQ12" s="106"/>
      <c r="XDR12" s="106"/>
      <c r="XDS12" s="106"/>
      <c r="XDT12" s="106"/>
      <c r="XDU12" s="106"/>
      <c r="XDV12" s="106"/>
      <c r="XDW12" s="106"/>
      <c r="XDX12" s="106"/>
      <c r="XDY12" s="106"/>
      <c r="XDZ12" s="106"/>
      <c r="XEA12" s="106"/>
      <c r="XEB12" s="106"/>
      <c r="XEC12" s="106"/>
      <c r="XED12" s="106"/>
      <c r="XEE12" s="106"/>
      <c r="XEF12" s="106"/>
      <c r="XEG12" s="106"/>
      <c r="XEH12" s="106"/>
      <c r="XEI12" s="106"/>
      <c r="XEJ12" s="106"/>
      <c r="XEK12" s="106"/>
      <c r="XEM12" s="106"/>
      <c r="XEN12" s="106"/>
      <c r="XEO12" s="106"/>
      <c r="XEP12" s="106"/>
      <c r="XEQ12" s="106"/>
      <c r="XER12" s="106"/>
      <c r="XES12" s="106"/>
    </row>
    <row r="13" ht="54" spans="1:9">
      <c r="A13" s="91">
        <v>1</v>
      </c>
      <c r="B13" s="91" t="s">
        <v>27</v>
      </c>
      <c r="C13" s="91">
        <v>0.9</v>
      </c>
      <c r="D13" s="98" t="s">
        <v>40</v>
      </c>
      <c r="E13" s="93" t="s">
        <v>39</v>
      </c>
      <c r="F13" s="94">
        <f>+'工程量计算数（护窗栏杆） '!E9</f>
        <v>516</v>
      </c>
      <c r="G13" s="94">
        <f>栏杆综合单价分析表!G161</f>
        <v>118.1011952956</v>
      </c>
      <c r="H13" s="94">
        <f>+F13*G13</f>
        <v>60940.2167725296</v>
      </c>
      <c r="I13" s="108"/>
    </row>
    <row r="14" customFormat="1" ht="29" customHeight="1" spans="1:16373">
      <c r="A14" s="91">
        <v>2</v>
      </c>
      <c r="B14" s="91" t="s">
        <v>41</v>
      </c>
      <c r="C14" s="91">
        <v>0.66</v>
      </c>
      <c r="D14" s="92" t="s">
        <v>42</v>
      </c>
      <c r="E14" s="93" t="s">
        <v>39</v>
      </c>
      <c r="F14" s="94">
        <v>266.2</v>
      </c>
      <c r="G14" s="94">
        <f>栏杆综合单价分析表!G178</f>
        <v>168.39946345728</v>
      </c>
      <c r="H14" s="94">
        <f>+F14*G14</f>
        <v>44827.9371723279</v>
      </c>
      <c r="I14" s="108"/>
      <c r="J14" s="20"/>
      <c r="K14" s="80"/>
      <c r="L14" s="20"/>
      <c r="M14" s="20"/>
      <c r="N14" s="20"/>
      <c r="O14" s="20"/>
      <c r="P14" s="20"/>
      <c r="Q14" s="20"/>
      <c r="R14" s="20"/>
      <c r="S14" s="20"/>
      <c r="T14" s="20"/>
      <c r="U14" s="20"/>
      <c r="V14" s="20"/>
      <c r="W14" s="20"/>
      <c r="X14" s="20"/>
      <c r="Y14" s="20"/>
      <c r="Z14" s="20"/>
      <c r="AA14" s="20"/>
      <c r="AB14" s="20"/>
      <c r="AC14" s="20"/>
      <c r="AD14" s="20"/>
      <c r="AE14" s="20"/>
      <c r="AF14" s="20"/>
      <c r="AG14" s="20"/>
      <c r="AH14" s="20"/>
      <c r="AI14" s="20"/>
      <c r="AJ14" s="20"/>
      <c r="AK14" s="20"/>
      <c r="AL14" s="20"/>
      <c r="AM14" s="20"/>
      <c r="AN14" s="20"/>
      <c r="AO14" s="20"/>
      <c r="AP14" s="20"/>
      <c r="AQ14" s="20"/>
      <c r="AR14" s="20"/>
      <c r="AS14" s="20"/>
      <c r="AT14" s="20"/>
      <c r="AU14" s="20"/>
      <c r="AV14" s="20"/>
      <c r="AW14" s="20"/>
      <c r="AX14" s="20"/>
      <c r="AY14" s="20"/>
      <c r="AZ14" s="20"/>
      <c r="BA14" s="20"/>
      <c r="BB14" s="20"/>
      <c r="BC14" s="20"/>
      <c r="BD14" s="20"/>
      <c r="BE14" s="20"/>
      <c r="BF14" s="20"/>
      <c r="BG14" s="20"/>
      <c r="BH14" s="20"/>
      <c r="BI14" s="20"/>
      <c r="BJ14" s="20"/>
      <c r="BK14" s="20"/>
      <c r="BL14" s="20"/>
      <c r="BM14" s="20"/>
      <c r="BN14" s="20"/>
      <c r="BO14" s="20"/>
      <c r="BP14" s="20"/>
      <c r="BQ14" s="20"/>
      <c r="BR14" s="20"/>
      <c r="BS14" s="20"/>
      <c r="BT14" s="20"/>
      <c r="BU14" s="20"/>
      <c r="BV14" s="20"/>
      <c r="BW14" s="20"/>
      <c r="BX14" s="20"/>
      <c r="BY14" s="20"/>
      <c r="BZ14" s="20"/>
      <c r="CA14" s="20"/>
      <c r="CB14" s="20"/>
      <c r="CC14" s="20"/>
      <c r="CD14" s="20"/>
      <c r="CE14" s="20"/>
      <c r="CF14" s="20"/>
      <c r="CG14" s="20"/>
      <c r="CH14" s="20"/>
      <c r="CI14" s="20"/>
      <c r="CJ14" s="20"/>
      <c r="CK14" s="20"/>
      <c r="CL14" s="20"/>
      <c r="CM14" s="20"/>
      <c r="CN14" s="20"/>
      <c r="CO14" s="20"/>
      <c r="CP14" s="20"/>
      <c r="CQ14" s="20"/>
      <c r="CR14" s="20"/>
      <c r="CS14" s="20"/>
      <c r="CT14" s="20"/>
      <c r="CU14" s="20"/>
      <c r="CV14" s="20"/>
      <c r="CW14" s="20"/>
      <c r="CX14" s="20"/>
      <c r="CY14" s="20"/>
      <c r="CZ14" s="20"/>
      <c r="DA14" s="20"/>
      <c r="DB14" s="20"/>
      <c r="DC14" s="20"/>
      <c r="DD14" s="20"/>
      <c r="DE14" s="20"/>
      <c r="DF14" s="20"/>
      <c r="DG14" s="20"/>
      <c r="DH14" s="20"/>
      <c r="DI14" s="20"/>
      <c r="DJ14" s="20"/>
      <c r="DK14" s="20"/>
      <c r="DL14" s="20"/>
      <c r="DM14" s="20"/>
      <c r="DN14" s="20"/>
      <c r="DO14" s="20"/>
      <c r="DP14" s="20"/>
      <c r="DQ14" s="20"/>
      <c r="DR14" s="20"/>
      <c r="DS14" s="20"/>
      <c r="DT14" s="20"/>
      <c r="DU14" s="20"/>
      <c r="DV14" s="20"/>
      <c r="DW14" s="20"/>
      <c r="DX14" s="20"/>
      <c r="DY14" s="20"/>
      <c r="DZ14" s="20"/>
      <c r="EA14" s="20"/>
      <c r="EB14" s="20"/>
      <c r="EC14" s="20"/>
      <c r="ED14" s="20"/>
      <c r="EE14" s="20"/>
      <c r="EF14" s="20"/>
      <c r="EG14" s="20"/>
      <c r="EH14" s="20"/>
      <c r="EI14" s="20"/>
      <c r="EJ14" s="20"/>
      <c r="EK14" s="20"/>
      <c r="EL14" s="20"/>
      <c r="EM14" s="20"/>
      <c r="EN14" s="20"/>
      <c r="EO14" s="20"/>
      <c r="EP14" s="20"/>
      <c r="EQ14" s="20"/>
      <c r="ER14" s="20"/>
      <c r="ES14" s="20"/>
      <c r="ET14" s="20"/>
      <c r="EU14" s="20"/>
      <c r="EV14" s="20"/>
      <c r="EW14" s="20"/>
      <c r="EX14" s="20"/>
      <c r="EY14" s="20"/>
      <c r="EZ14" s="20"/>
      <c r="FA14" s="20"/>
      <c r="FB14" s="20"/>
      <c r="FC14" s="20"/>
      <c r="FD14" s="20"/>
      <c r="FE14" s="20"/>
      <c r="FF14" s="20"/>
      <c r="FG14" s="20"/>
      <c r="FH14" s="20"/>
      <c r="FI14" s="20"/>
      <c r="FJ14" s="20"/>
      <c r="FK14" s="20"/>
      <c r="FL14" s="20"/>
      <c r="FM14" s="20"/>
      <c r="FN14" s="20"/>
      <c r="FO14" s="20"/>
      <c r="FP14" s="20"/>
      <c r="FQ14" s="20"/>
      <c r="FR14" s="20"/>
      <c r="FS14" s="20"/>
      <c r="FT14" s="20"/>
      <c r="FU14" s="20"/>
      <c r="FV14" s="20"/>
      <c r="FW14" s="20"/>
      <c r="FX14" s="20"/>
      <c r="FY14" s="20"/>
      <c r="FZ14" s="20"/>
      <c r="GA14" s="20"/>
      <c r="GB14" s="20"/>
      <c r="GC14" s="20"/>
      <c r="GD14" s="20"/>
      <c r="GE14" s="20"/>
      <c r="GF14" s="20"/>
      <c r="GG14" s="20"/>
      <c r="GH14" s="20"/>
      <c r="GI14" s="20"/>
      <c r="GJ14" s="20"/>
      <c r="GK14" s="20"/>
      <c r="GL14" s="20"/>
      <c r="GM14" s="20"/>
      <c r="GN14" s="20"/>
      <c r="GO14" s="20"/>
      <c r="GP14" s="20"/>
      <c r="GQ14" s="20"/>
      <c r="GR14" s="20"/>
      <c r="GS14" s="20"/>
      <c r="GT14" s="20"/>
      <c r="GU14" s="20"/>
      <c r="GV14" s="20"/>
      <c r="GW14" s="20"/>
      <c r="GX14" s="20"/>
      <c r="GY14" s="20"/>
      <c r="GZ14" s="20"/>
      <c r="HA14" s="20"/>
      <c r="HB14" s="20"/>
      <c r="HC14" s="20"/>
      <c r="HD14" s="20"/>
      <c r="HE14" s="20"/>
      <c r="HF14" s="20"/>
      <c r="HG14" s="20"/>
      <c r="HH14" s="20"/>
      <c r="HI14" s="20"/>
      <c r="HJ14" s="20"/>
      <c r="HK14" s="20"/>
      <c r="HL14" s="20"/>
      <c r="HM14" s="20"/>
      <c r="HN14" s="20"/>
      <c r="HO14" s="20"/>
      <c r="HP14" s="20"/>
      <c r="HQ14" s="20"/>
      <c r="HR14" s="20"/>
      <c r="HS14" s="20"/>
      <c r="HT14" s="20"/>
      <c r="HU14" s="20"/>
      <c r="HV14" s="20"/>
      <c r="HW14" s="20"/>
      <c r="HX14" s="20"/>
      <c r="HY14" s="20"/>
      <c r="HZ14" s="20"/>
      <c r="IA14" s="20"/>
      <c r="IB14" s="20"/>
      <c r="IC14" s="20"/>
      <c r="ID14" s="20"/>
      <c r="IE14" s="20"/>
      <c r="IF14" s="20"/>
      <c r="IG14" s="20"/>
      <c r="IH14" s="20"/>
      <c r="II14" s="20"/>
      <c r="IJ14" s="20"/>
      <c r="IK14" s="20"/>
      <c r="IL14" s="20"/>
      <c r="IM14" s="20"/>
      <c r="IN14" s="20"/>
      <c r="IO14" s="20"/>
      <c r="IP14" s="20"/>
      <c r="IQ14" s="20"/>
      <c r="IR14" s="20"/>
      <c r="IS14" s="20"/>
      <c r="IT14" s="20"/>
      <c r="IU14" s="20"/>
      <c r="IV14" s="20"/>
      <c r="IW14" s="20"/>
      <c r="IX14" s="20"/>
      <c r="IY14" s="20"/>
      <c r="IZ14" s="20"/>
      <c r="JA14" s="20"/>
      <c r="JB14" s="20"/>
      <c r="JC14" s="20"/>
      <c r="JD14" s="20"/>
      <c r="JE14" s="20"/>
      <c r="JF14" s="20"/>
      <c r="JG14" s="20"/>
      <c r="JH14" s="20"/>
      <c r="JI14" s="20"/>
      <c r="JJ14" s="20"/>
      <c r="JK14" s="20"/>
      <c r="JL14" s="20"/>
      <c r="JM14" s="20"/>
      <c r="JN14" s="20"/>
      <c r="JO14" s="20"/>
      <c r="JP14" s="20"/>
      <c r="JQ14" s="20"/>
      <c r="JR14" s="20"/>
      <c r="JS14" s="20"/>
      <c r="JT14" s="20"/>
      <c r="JU14" s="20"/>
      <c r="JV14" s="20"/>
      <c r="JW14" s="20"/>
      <c r="JX14" s="20"/>
      <c r="JY14" s="20"/>
      <c r="JZ14" s="20"/>
      <c r="KA14" s="20"/>
      <c r="KB14" s="20"/>
      <c r="KC14" s="20"/>
      <c r="KD14" s="20"/>
      <c r="KE14" s="20"/>
      <c r="KF14" s="20"/>
      <c r="KG14" s="20"/>
      <c r="KH14" s="20"/>
      <c r="KI14" s="20"/>
      <c r="KJ14" s="20"/>
      <c r="KK14" s="20"/>
      <c r="KL14" s="20"/>
      <c r="KM14" s="20"/>
      <c r="KN14" s="20"/>
      <c r="KO14" s="20"/>
      <c r="KP14" s="20"/>
      <c r="KQ14" s="20"/>
      <c r="KR14" s="20"/>
      <c r="KS14" s="20"/>
      <c r="KT14" s="20"/>
      <c r="KU14" s="20"/>
      <c r="KV14" s="20"/>
      <c r="KW14" s="20"/>
      <c r="KX14" s="20"/>
      <c r="KY14" s="20"/>
      <c r="KZ14" s="20"/>
      <c r="LA14" s="20"/>
      <c r="LB14" s="20"/>
      <c r="LC14" s="20"/>
      <c r="LD14" s="20"/>
      <c r="LE14" s="20"/>
      <c r="LF14" s="20"/>
      <c r="LG14" s="20"/>
      <c r="LH14" s="20"/>
      <c r="LI14" s="20"/>
      <c r="LJ14" s="20"/>
      <c r="LK14" s="20"/>
      <c r="LL14" s="20"/>
      <c r="LM14" s="20"/>
      <c r="LN14" s="20"/>
      <c r="LO14" s="20"/>
      <c r="LP14" s="20"/>
      <c r="LQ14" s="20"/>
      <c r="LR14" s="20"/>
      <c r="LS14" s="20"/>
      <c r="LT14" s="20"/>
      <c r="LU14" s="20"/>
      <c r="LV14" s="20"/>
      <c r="LW14" s="20"/>
      <c r="LX14" s="20"/>
      <c r="LY14" s="20"/>
      <c r="LZ14" s="20"/>
      <c r="MA14" s="20"/>
      <c r="MB14" s="20"/>
      <c r="MC14" s="20"/>
      <c r="MD14" s="20"/>
      <c r="ME14" s="20"/>
      <c r="MF14" s="20"/>
      <c r="MG14" s="20"/>
      <c r="MH14" s="20"/>
      <c r="MI14" s="20"/>
      <c r="MJ14" s="20"/>
      <c r="MK14" s="20"/>
      <c r="ML14" s="20"/>
      <c r="MM14" s="20"/>
      <c r="MN14" s="20"/>
      <c r="MO14" s="20"/>
      <c r="MP14" s="20"/>
      <c r="MQ14" s="20"/>
      <c r="MR14" s="20"/>
      <c r="MS14" s="20"/>
      <c r="MT14" s="20"/>
      <c r="MU14" s="20"/>
      <c r="MV14" s="20"/>
      <c r="MW14" s="20"/>
      <c r="MX14" s="20"/>
      <c r="MY14" s="20"/>
      <c r="MZ14" s="20"/>
      <c r="NA14" s="20"/>
      <c r="NB14" s="20"/>
      <c r="NC14" s="20"/>
      <c r="ND14" s="20"/>
      <c r="NE14" s="20"/>
      <c r="NF14" s="20"/>
      <c r="NG14" s="20"/>
      <c r="NH14" s="20"/>
      <c r="NI14" s="20"/>
      <c r="NJ14" s="20"/>
      <c r="NK14" s="20"/>
      <c r="NL14" s="20"/>
      <c r="NM14" s="20"/>
      <c r="NN14" s="20"/>
      <c r="NO14" s="20"/>
      <c r="NP14" s="20"/>
      <c r="NQ14" s="20"/>
      <c r="NR14" s="20"/>
      <c r="NS14" s="20"/>
      <c r="NT14" s="20"/>
      <c r="NU14" s="20"/>
      <c r="NV14" s="20"/>
      <c r="NW14" s="20"/>
      <c r="NX14" s="20"/>
      <c r="NY14" s="20"/>
      <c r="NZ14" s="20"/>
      <c r="OA14" s="20"/>
      <c r="OB14" s="20"/>
      <c r="OC14" s="20"/>
      <c r="OD14" s="20"/>
      <c r="OE14" s="20"/>
      <c r="OF14" s="20"/>
      <c r="OG14" s="20"/>
      <c r="OH14" s="20"/>
      <c r="OI14" s="20"/>
      <c r="OJ14" s="20"/>
      <c r="OK14" s="20"/>
      <c r="OL14" s="20"/>
      <c r="OM14" s="20"/>
      <c r="ON14" s="20"/>
      <c r="OO14" s="20"/>
      <c r="OP14" s="20"/>
      <c r="OQ14" s="20"/>
      <c r="OR14" s="20"/>
      <c r="OS14" s="20"/>
      <c r="OT14" s="20"/>
      <c r="OU14" s="20"/>
      <c r="OV14" s="20"/>
      <c r="OW14" s="20"/>
      <c r="OX14" s="20"/>
      <c r="OY14" s="20"/>
      <c r="OZ14" s="20"/>
      <c r="PA14" s="20"/>
      <c r="PB14" s="20"/>
      <c r="PC14" s="20"/>
      <c r="PD14" s="20"/>
      <c r="PE14" s="20"/>
      <c r="PF14" s="20"/>
      <c r="PG14" s="20"/>
      <c r="PH14" s="20"/>
      <c r="PI14" s="20"/>
      <c r="PJ14" s="20"/>
      <c r="PK14" s="20"/>
      <c r="PL14" s="20"/>
      <c r="PM14" s="20"/>
      <c r="PN14" s="20"/>
      <c r="PO14" s="20"/>
      <c r="PP14" s="20"/>
      <c r="PQ14" s="20"/>
      <c r="PR14" s="20"/>
      <c r="PS14" s="20"/>
      <c r="PT14" s="20"/>
      <c r="PU14" s="20"/>
      <c r="PV14" s="20"/>
      <c r="PW14" s="20"/>
      <c r="PX14" s="20"/>
      <c r="PY14" s="20"/>
      <c r="PZ14" s="20"/>
      <c r="QA14" s="20"/>
      <c r="QB14" s="20"/>
      <c r="QC14" s="20"/>
      <c r="QD14" s="20"/>
      <c r="QE14" s="20"/>
      <c r="QF14" s="20"/>
      <c r="QG14" s="20"/>
      <c r="QH14" s="20"/>
      <c r="QI14" s="20"/>
      <c r="QJ14" s="20"/>
      <c r="QK14" s="20"/>
      <c r="QL14" s="20"/>
      <c r="QM14" s="20"/>
      <c r="QN14" s="20"/>
      <c r="QO14" s="20"/>
      <c r="QP14" s="20"/>
      <c r="QQ14" s="20"/>
      <c r="QR14" s="20"/>
      <c r="QS14" s="20"/>
      <c r="QT14" s="20"/>
      <c r="QU14" s="20"/>
      <c r="QV14" s="20"/>
      <c r="QW14" s="20"/>
      <c r="QX14" s="20"/>
      <c r="QY14" s="20"/>
      <c r="QZ14" s="20"/>
      <c r="RA14" s="20"/>
      <c r="RB14" s="20"/>
      <c r="RC14" s="20"/>
      <c r="RD14" s="20"/>
      <c r="RE14" s="20"/>
      <c r="RF14" s="20"/>
      <c r="RG14" s="20"/>
      <c r="RH14" s="20"/>
      <c r="RI14" s="20"/>
      <c r="RJ14" s="20"/>
      <c r="RK14" s="20"/>
      <c r="RL14" s="20"/>
      <c r="RM14" s="20"/>
      <c r="RN14" s="20"/>
      <c r="RO14" s="20"/>
      <c r="RP14" s="20"/>
      <c r="RQ14" s="20"/>
      <c r="RR14" s="20"/>
      <c r="RS14" s="20"/>
      <c r="RT14" s="20"/>
      <c r="RU14" s="20"/>
      <c r="RV14" s="20"/>
      <c r="RW14" s="20"/>
      <c r="RX14" s="20"/>
      <c r="RY14" s="20"/>
      <c r="RZ14" s="20"/>
      <c r="SA14" s="20"/>
      <c r="SB14" s="20"/>
      <c r="SC14" s="20"/>
      <c r="SD14" s="20"/>
      <c r="SE14" s="20"/>
      <c r="SF14" s="20"/>
      <c r="SG14" s="20"/>
      <c r="SH14" s="20"/>
      <c r="SI14" s="20"/>
      <c r="SJ14" s="20"/>
      <c r="SK14" s="20"/>
      <c r="SL14" s="20"/>
      <c r="SM14" s="20"/>
      <c r="SN14" s="20"/>
      <c r="SO14" s="20"/>
      <c r="SP14" s="20"/>
      <c r="SQ14" s="20"/>
      <c r="SR14" s="20"/>
      <c r="SS14" s="20"/>
      <c r="ST14" s="20"/>
      <c r="SU14" s="20"/>
      <c r="SV14" s="20"/>
      <c r="SW14" s="20"/>
      <c r="SX14" s="20"/>
      <c r="SY14" s="20"/>
      <c r="SZ14" s="20"/>
      <c r="TA14" s="20"/>
      <c r="TB14" s="20"/>
      <c r="TC14" s="20"/>
      <c r="TD14" s="20"/>
      <c r="TE14" s="20"/>
      <c r="TF14" s="20"/>
      <c r="TG14" s="20"/>
      <c r="TH14" s="20"/>
      <c r="TI14" s="20"/>
      <c r="TJ14" s="20"/>
      <c r="TK14" s="20"/>
      <c r="TL14" s="20"/>
      <c r="TM14" s="20"/>
      <c r="TN14" s="20"/>
      <c r="TO14" s="20"/>
      <c r="TP14" s="20"/>
      <c r="TQ14" s="20"/>
      <c r="TR14" s="20"/>
      <c r="TS14" s="20"/>
      <c r="TT14" s="20"/>
      <c r="TU14" s="20"/>
      <c r="TV14" s="20"/>
      <c r="TW14" s="20"/>
      <c r="TX14" s="20"/>
      <c r="TY14" s="20"/>
      <c r="TZ14" s="20"/>
      <c r="UA14" s="20"/>
      <c r="UB14" s="20"/>
      <c r="UC14" s="20"/>
      <c r="UD14" s="20"/>
      <c r="UE14" s="20"/>
      <c r="UF14" s="20"/>
      <c r="UG14" s="20"/>
      <c r="UH14" s="20"/>
      <c r="UI14" s="20"/>
      <c r="UJ14" s="20"/>
      <c r="UK14" s="20"/>
      <c r="UL14" s="20"/>
      <c r="UM14" s="20"/>
      <c r="UN14" s="20"/>
      <c r="UO14" s="20"/>
      <c r="UP14" s="20"/>
      <c r="UQ14" s="20"/>
      <c r="UR14" s="20"/>
      <c r="US14" s="20"/>
      <c r="UT14" s="20"/>
      <c r="UU14" s="20"/>
      <c r="UV14" s="20"/>
      <c r="UW14" s="20"/>
      <c r="UX14" s="20"/>
      <c r="UY14" s="20"/>
      <c r="UZ14" s="20"/>
      <c r="VA14" s="20"/>
      <c r="VB14" s="20"/>
      <c r="VC14" s="20"/>
      <c r="VD14" s="20"/>
      <c r="VE14" s="20"/>
      <c r="VF14" s="20"/>
      <c r="VG14" s="20"/>
      <c r="VH14" s="20"/>
      <c r="VI14" s="20"/>
      <c r="VJ14" s="20"/>
      <c r="VK14" s="20"/>
      <c r="VL14" s="20"/>
      <c r="VM14" s="20"/>
      <c r="VN14" s="20"/>
      <c r="VO14" s="20"/>
      <c r="VP14" s="20"/>
      <c r="VQ14" s="20"/>
      <c r="VR14" s="20"/>
      <c r="VS14" s="20"/>
      <c r="VT14" s="20"/>
      <c r="VU14" s="20"/>
      <c r="VV14" s="20"/>
      <c r="VW14" s="20"/>
      <c r="VX14" s="20"/>
      <c r="VY14" s="20"/>
      <c r="VZ14" s="20"/>
      <c r="WA14" s="20"/>
      <c r="WB14" s="20"/>
      <c r="WC14" s="20"/>
      <c r="WD14" s="20"/>
      <c r="WE14" s="20"/>
      <c r="WF14" s="20"/>
      <c r="WG14" s="20"/>
      <c r="WH14" s="20"/>
      <c r="WI14" s="20"/>
      <c r="WJ14" s="20"/>
      <c r="WK14" s="20"/>
      <c r="WL14" s="20"/>
      <c r="WM14" s="20"/>
      <c r="WN14" s="20"/>
      <c r="WO14" s="20"/>
      <c r="WP14" s="20"/>
      <c r="WQ14" s="20"/>
      <c r="WR14" s="20"/>
      <c r="WS14" s="20"/>
      <c r="WT14" s="20"/>
      <c r="WU14" s="20"/>
      <c r="WV14" s="20"/>
      <c r="WW14" s="20"/>
      <c r="WX14" s="20"/>
      <c r="WY14" s="20"/>
      <c r="WZ14" s="20"/>
      <c r="XA14" s="20"/>
      <c r="XB14" s="20"/>
      <c r="XC14" s="20"/>
      <c r="XD14" s="20"/>
      <c r="XE14" s="20"/>
      <c r="XF14" s="20"/>
      <c r="XG14" s="20"/>
      <c r="XH14" s="20"/>
      <c r="XI14" s="20"/>
      <c r="XJ14" s="20"/>
      <c r="XK14" s="20"/>
      <c r="XL14" s="20"/>
      <c r="XM14" s="20"/>
      <c r="XN14" s="20"/>
      <c r="XO14" s="20"/>
      <c r="XP14" s="20"/>
      <c r="XQ14" s="20"/>
      <c r="XR14" s="20"/>
      <c r="XS14" s="20"/>
      <c r="XT14" s="20"/>
      <c r="XU14" s="20"/>
      <c r="XV14" s="20"/>
      <c r="XW14" s="20"/>
      <c r="XX14" s="20"/>
      <c r="XY14" s="20"/>
      <c r="XZ14" s="20"/>
      <c r="YA14" s="20"/>
      <c r="YB14" s="20"/>
      <c r="YC14" s="20"/>
      <c r="YD14" s="20"/>
      <c r="YE14" s="20"/>
      <c r="YF14" s="20"/>
      <c r="YG14" s="20"/>
      <c r="YH14" s="20"/>
      <c r="YI14" s="20"/>
      <c r="YJ14" s="20"/>
      <c r="YK14" s="20"/>
      <c r="YL14" s="20"/>
      <c r="YM14" s="20"/>
      <c r="YN14" s="20"/>
      <c r="YO14" s="20"/>
      <c r="YP14" s="20"/>
      <c r="YQ14" s="20"/>
      <c r="YR14" s="20"/>
      <c r="YS14" s="20"/>
      <c r="YT14" s="20"/>
      <c r="YU14" s="20"/>
      <c r="YV14" s="20"/>
      <c r="YW14" s="20"/>
      <c r="YX14" s="20"/>
      <c r="YY14" s="20"/>
      <c r="YZ14" s="20"/>
      <c r="ZA14" s="20"/>
      <c r="ZB14" s="20"/>
      <c r="ZC14" s="20"/>
      <c r="ZD14" s="20"/>
      <c r="ZE14" s="20"/>
      <c r="ZF14" s="20"/>
      <c r="ZG14" s="20"/>
      <c r="ZH14" s="20"/>
      <c r="ZI14" s="20"/>
      <c r="ZJ14" s="20"/>
      <c r="ZK14" s="20"/>
      <c r="ZL14" s="20"/>
      <c r="ZM14" s="20"/>
      <c r="ZN14" s="20"/>
      <c r="ZO14" s="20"/>
      <c r="ZP14" s="20"/>
      <c r="ZQ14" s="20"/>
      <c r="ZR14" s="20"/>
      <c r="ZS14" s="20"/>
      <c r="ZT14" s="20"/>
      <c r="ZU14" s="20"/>
      <c r="ZV14" s="20"/>
      <c r="ZW14" s="20"/>
      <c r="ZX14" s="20"/>
      <c r="ZY14" s="20"/>
      <c r="ZZ14" s="20"/>
      <c r="AAA14" s="20"/>
      <c r="AAB14" s="20"/>
      <c r="AAC14" s="20"/>
      <c r="AAD14" s="20"/>
      <c r="AAE14" s="20"/>
      <c r="AAF14" s="20"/>
      <c r="AAG14" s="20"/>
      <c r="AAH14" s="20"/>
      <c r="AAI14" s="20"/>
      <c r="AAJ14" s="20"/>
      <c r="AAK14" s="20"/>
      <c r="AAL14" s="20"/>
      <c r="AAM14" s="20"/>
      <c r="AAN14" s="20"/>
      <c r="AAO14" s="20"/>
      <c r="AAP14" s="20"/>
      <c r="AAQ14" s="20"/>
      <c r="AAR14" s="20"/>
      <c r="AAS14" s="20"/>
      <c r="AAT14" s="20"/>
      <c r="AAU14" s="20"/>
      <c r="AAV14" s="20"/>
      <c r="AAW14" s="20"/>
      <c r="AAX14" s="20"/>
      <c r="AAY14" s="20"/>
      <c r="AAZ14" s="20"/>
      <c r="ABA14" s="20"/>
      <c r="ABB14" s="20"/>
      <c r="ABC14" s="20"/>
      <c r="ABD14" s="20"/>
      <c r="ABE14" s="20"/>
      <c r="ABF14" s="20"/>
      <c r="ABG14" s="20"/>
      <c r="ABH14" s="20"/>
      <c r="ABI14" s="20"/>
      <c r="ABJ14" s="20"/>
      <c r="ABK14" s="20"/>
      <c r="ABL14" s="20"/>
      <c r="ABM14" s="20"/>
      <c r="ABN14" s="20"/>
      <c r="ABO14" s="20"/>
      <c r="ABP14" s="20"/>
      <c r="ABQ14" s="20"/>
      <c r="ABR14" s="20"/>
      <c r="ABS14" s="20"/>
      <c r="ABT14" s="20"/>
      <c r="ABU14" s="20"/>
      <c r="ABV14" s="20"/>
      <c r="ABW14" s="20"/>
      <c r="ABX14" s="20"/>
      <c r="ABY14" s="20"/>
      <c r="ABZ14" s="20"/>
      <c r="ACA14" s="20"/>
      <c r="ACB14" s="20"/>
      <c r="ACC14" s="20"/>
      <c r="ACD14" s="20"/>
      <c r="ACE14" s="20"/>
      <c r="ACF14" s="20"/>
      <c r="ACG14" s="20"/>
      <c r="ACH14" s="20"/>
      <c r="ACI14" s="20"/>
      <c r="ACJ14" s="20"/>
      <c r="ACK14" s="20"/>
      <c r="ACL14" s="20"/>
      <c r="ACM14" s="20"/>
      <c r="ACN14" s="20"/>
      <c r="ACO14" s="20"/>
      <c r="ACP14" s="20"/>
      <c r="ACQ14" s="20"/>
      <c r="ACR14" s="20"/>
      <c r="ACS14" s="20"/>
      <c r="ACT14" s="20"/>
      <c r="ACU14" s="20"/>
      <c r="ACV14" s="20"/>
      <c r="ACW14" s="20"/>
      <c r="ACX14" s="20"/>
      <c r="ACY14" s="20"/>
      <c r="ACZ14" s="20"/>
      <c r="ADA14" s="20"/>
      <c r="ADB14" s="20"/>
      <c r="ADC14" s="20"/>
      <c r="ADD14" s="20"/>
      <c r="ADE14" s="20"/>
      <c r="ADF14" s="20"/>
      <c r="ADG14" s="20"/>
      <c r="ADH14" s="20"/>
      <c r="ADI14" s="20"/>
      <c r="ADJ14" s="20"/>
      <c r="ADK14" s="20"/>
      <c r="ADL14" s="20"/>
      <c r="ADM14" s="20"/>
      <c r="ADN14" s="20"/>
      <c r="ADO14" s="20"/>
      <c r="ADP14" s="20"/>
      <c r="ADQ14" s="20"/>
      <c r="ADR14" s="20"/>
      <c r="ADS14" s="20"/>
      <c r="ADT14" s="20"/>
      <c r="ADU14" s="20"/>
      <c r="ADV14" s="20"/>
      <c r="ADW14" s="20"/>
      <c r="ADX14" s="20"/>
      <c r="ADY14" s="20"/>
      <c r="ADZ14" s="20"/>
      <c r="AEA14" s="20"/>
      <c r="AEB14" s="20"/>
      <c r="AEC14" s="20"/>
      <c r="AED14" s="20"/>
      <c r="AEE14" s="20"/>
      <c r="AEF14" s="20"/>
      <c r="AEG14" s="20"/>
      <c r="AEH14" s="20"/>
      <c r="AEI14" s="20"/>
      <c r="AEJ14" s="20"/>
      <c r="AEK14" s="20"/>
      <c r="AEL14" s="20"/>
      <c r="AEM14" s="20"/>
      <c r="AEN14" s="20"/>
      <c r="AEO14" s="20"/>
      <c r="AEP14" s="20"/>
      <c r="AEQ14" s="20"/>
      <c r="AER14" s="20"/>
      <c r="AES14" s="20"/>
      <c r="AET14" s="20"/>
      <c r="AEU14" s="20"/>
      <c r="AEV14" s="20"/>
      <c r="AEW14" s="20"/>
      <c r="AEX14" s="20"/>
      <c r="AEY14" s="20"/>
      <c r="AEZ14" s="20"/>
      <c r="AFA14" s="20"/>
      <c r="AFB14" s="20"/>
      <c r="AFC14" s="20"/>
      <c r="AFD14" s="20"/>
      <c r="AFE14" s="20"/>
      <c r="AFF14" s="20"/>
      <c r="AFG14" s="20"/>
      <c r="AFH14" s="20"/>
      <c r="AFI14" s="20"/>
      <c r="AFJ14" s="20"/>
      <c r="AFK14" s="20"/>
      <c r="AFL14" s="20"/>
      <c r="AFM14" s="20"/>
      <c r="AFN14" s="20"/>
      <c r="AFO14" s="20"/>
      <c r="AFP14" s="20"/>
      <c r="AFQ14" s="20"/>
      <c r="AFR14" s="20"/>
      <c r="AFS14" s="20"/>
      <c r="AFT14" s="20"/>
      <c r="AFU14" s="20"/>
      <c r="AFV14" s="20"/>
      <c r="AFW14" s="20"/>
      <c r="AFX14" s="20"/>
      <c r="AFY14" s="20"/>
      <c r="AFZ14" s="20"/>
      <c r="AGA14" s="20"/>
      <c r="AGB14" s="20"/>
      <c r="AGC14" s="20"/>
      <c r="AGD14" s="20"/>
      <c r="AGE14" s="20"/>
      <c r="AGF14" s="20"/>
      <c r="AGG14" s="20"/>
      <c r="AGH14" s="20"/>
      <c r="AGI14" s="20"/>
      <c r="AGJ14" s="20"/>
      <c r="AGK14" s="20"/>
      <c r="AGL14" s="20"/>
      <c r="AGM14" s="20"/>
      <c r="AGN14" s="20"/>
      <c r="AGO14" s="20"/>
      <c r="AGP14" s="20"/>
      <c r="AGQ14" s="20"/>
      <c r="AGR14" s="20"/>
      <c r="AGS14" s="20"/>
      <c r="AGT14" s="20"/>
      <c r="AGU14" s="20"/>
      <c r="AGV14" s="20"/>
      <c r="AGW14" s="20"/>
      <c r="AGX14" s="20"/>
      <c r="AGY14" s="20"/>
      <c r="AGZ14" s="20"/>
      <c r="AHA14" s="20"/>
      <c r="AHB14" s="20"/>
      <c r="AHC14" s="20"/>
      <c r="AHD14" s="20"/>
      <c r="AHE14" s="20"/>
      <c r="AHF14" s="20"/>
      <c r="AHG14" s="20"/>
      <c r="AHH14" s="20"/>
      <c r="AHI14" s="20"/>
      <c r="AHJ14" s="20"/>
      <c r="AHK14" s="20"/>
      <c r="AHL14" s="20"/>
      <c r="AHM14" s="20"/>
      <c r="AHN14" s="20"/>
      <c r="AHO14" s="20"/>
      <c r="AHP14" s="20"/>
      <c r="AHQ14" s="20"/>
      <c r="AHR14" s="20"/>
      <c r="AHS14" s="20"/>
      <c r="AHT14" s="20"/>
      <c r="AHU14" s="20"/>
      <c r="AHV14" s="20"/>
      <c r="AHW14" s="20"/>
      <c r="AHX14" s="20"/>
      <c r="AHY14" s="20"/>
      <c r="AHZ14" s="20"/>
      <c r="AIA14" s="20"/>
      <c r="AIB14" s="20"/>
      <c r="AIC14" s="20"/>
      <c r="AID14" s="20"/>
      <c r="AIE14" s="20"/>
      <c r="AIF14" s="20"/>
      <c r="AIG14" s="20"/>
      <c r="AIH14" s="20"/>
      <c r="AII14" s="20"/>
      <c r="AIJ14" s="20"/>
      <c r="AIK14" s="20"/>
      <c r="AIL14" s="20"/>
      <c r="AIM14" s="20"/>
      <c r="AIN14" s="20"/>
      <c r="AIO14" s="20"/>
      <c r="AIP14" s="20"/>
      <c r="AIQ14" s="20"/>
      <c r="AIR14" s="20"/>
      <c r="AIS14" s="20"/>
      <c r="AIT14" s="20"/>
      <c r="AIU14" s="20"/>
      <c r="AIV14" s="20"/>
      <c r="AIW14" s="20"/>
      <c r="AIX14" s="20"/>
      <c r="AIY14" s="20"/>
      <c r="AIZ14" s="20"/>
      <c r="AJA14" s="20"/>
      <c r="AJB14" s="20"/>
      <c r="AJC14" s="20"/>
      <c r="AJD14" s="20"/>
      <c r="AJE14" s="20"/>
      <c r="AJF14" s="20"/>
      <c r="AJG14" s="20"/>
      <c r="AJH14" s="20"/>
      <c r="AJI14" s="20"/>
      <c r="AJJ14" s="20"/>
      <c r="AJK14" s="20"/>
      <c r="AJL14" s="20"/>
      <c r="AJM14" s="20"/>
      <c r="AJN14" s="20"/>
      <c r="AJO14" s="20"/>
      <c r="AJP14" s="20"/>
      <c r="AJQ14" s="20"/>
      <c r="AJR14" s="20"/>
      <c r="AJS14" s="20"/>
      <c r="AJT14" s="20"/>
      <c r="AJU14" s="20"/>
      <c r="AJV14" s="20"/>
      <c r="AJW14" s="20"/>
      <c r="AJX14" s="20"/>
      <c r="AJY14" s="20"/>
      <c r="AJZ14" s="20"/>
      <c r="AKA14" s="20"/>
      <c r="AKB14" s="20"/>
      <c r="AKC14" s="20"/>
      <c r="AKD14" s="20"/>
      <c r="AKE14" s="20"/>
      <c r="AKF14" s="20"/>
      <c r="AKG14" s="20"/>
      <c r="AKH14" s="20"/>
      <c r="AKI14" s="20"/>
      <c r="AKJ14" s="20"/>
      <c r="AKK14" s="20"/>
      <c r="AKL14" s="20"/>
      <c r="AKM14" s="20"/>
      <c r="AKN14" s="20"/>
      <c r="AKO14" s="20"/>
      <c r="AKP14" s="20"/>
      <c r="AKQ14" s="20"/>
      <c r="AKR14" s="20"/>
      <c r="AKS14" s="20"/>
      <c r="AKT14" s="20"/>
      <c r="AKU14" s="20"/>
      <c r="AKV14" s="20"/>
      <c r="AKW14" s="20"/>
      <c r="AKX14" s="20"/>
      <c r="AKY14" s="20"/>
      <c r="AKZ14" s="20"/>
      <c r="ALA14" s="20"/>
      <c r="ALB14" s="20"/>
      <c r="ALC14" s="20"/>
      <c r="ALD14" s="20"/>
      <c r="ALE14" s="20"/>
      <c r="ALF14" s="20"/>
      <c r="ALG14" s="20"/>
      <c r="ALH14" s="20"/>
      <c r="ALI14" s="20"/>
      <c r="ALJ14" s="20"/>
      <c r="ALK14" s="20"/>
      <c r="ALL14" s="20"/>
      <c r="ALM14" s="20"/>
      <c r="ALN14" s="20"/>
      <c r="ALO14" s="20"/>
      <c r="ALP14" s="20"/>
      <c r="ALQ14" s="20"/>
      <c r="ALR14" s="20"/>
      <c r="ALS14" s="20"/>
      <c r="ALT14" s="20"/>
      <c r="ALU14" s="20"/>
      <c r="ALV14" s="20"/>
      <c r="ALW14" s="20"/>
      <c r="ALX14" s="20"/>
      <c r="ALY14" s="20"/>
      <c r="ALZ14" s="20"/>
      <c r="AMA14" s="20"/>
      <c r="AMB14" s="20"/>
      <c r="AMC14" s="20"/>
      <c r="AMD14" s="20"/>
      <c r="AME14" s="20"/>
      <c r="AMF14" s="20"/>
      <c r="AMG14" s="20"/>
      <c r="AMH14" s="20"/>
      <c r="AMI14" s="20"/>
      <c r="AMJ14" s="20"/>
      <c r="AMK14" s="20"/>
      <c r="AML14" s="20"/>
      <c r="AMM14" s="20"/>
      <c r="AMN14" s="20"/>
      <c r="AMO14" s="20"/>
      <c r="AMP14" s="20"/>
      <c r="AMQ14" s="20"/>
      <c r="AMR14" s="20"/>
      <c r="AMS14" s="20"/>
      <c r="AMT14" s="20"/>
      <c r="AMU14" s="20"/>
      <c r="AMV14" s="20"/>
      <c r="AMW14" s="20"/>
      <c r="AMX14" s="20"/>
      <c r="AMY14" s="20"/>
      <c r="AMZ14" s="20"/>
      <c r="ANA14" s="20"/>
      <c r="ANB14" s="20"/>
      <c r="ANC14" s="20"/>
      <c r="AND14" s="20"/>
      <c r="ANE14" s="20"/>
      <c r="ANF14" s="20"/>
      <c r="ANG14" s="20"/>
      <c r="ANH14" s="20"/>
      <c r="ANI14" s="20"/>
      <c r="ANJ14" s="20"/>
      <c r="ANK14" s="20"/>
      <c r="ANL14" s="20"/>
      <c r="ANM14" s="20"/>
      <c r="ANN14" s="20"/>
      <c r="ANO14" s="20"/>
      <c r="ANP14" s="20"/>
      <c r="ANQ14" s="20"/>
      <c r="ANR14" s="20"/>
      <c r="ANS14" s="20"/>
      <c r="ANT14" s="20"/>
      <c r="ANU14" s="20"/>
      <c r="ANV14" s="20"/>
      <c r="ANW14" s="20"/>
      <c r="ANX14" s="20"/>
      <c r="ANY14" s="20"/>
      <c r="ANZ14" s="20"/>
      <c r="AOA14" s="20"/>
      <c r="AOB14" s="20"/>
      <c r="AOC14" s="20"/>
      <c r="AOD14" s="20"/>
      <c r="AOE14" s="20"/>
      <c r="AOF14" s="20"/>
      <c r="AOG14" s="20"/>
      <c r="AOH14" s="20"/>
      <c r="AOI14" s="20"/>
      <c r="AOJ14" s="20"/>
      <c r="AOK14" s="20"/>
      <c r="AOL14" s="20"/>
      <c r="AOM14" s="20"/>
      <c r="AON14" s="20"/>
      <c r="AOO14" s="20"/>
      <c r="AOP14" s="20"/>
      <c r="AOQ14" s="20"/>
      <c r="AOR14" s="20"/>
      <c r="AOS14" s="20"/>
      <c r="AOT14" s="20"/>
      <c r="AOU14" s="20"/>
      <c r="AOV14" s="20"/>
      <c r="AOW14" s="20"/>
      <c r="AOX14" s="20"/>
      <c r="AOY14" s="20"/>
      <c r="AOZ14" s="20"/>
      <c r="APA14" s="20"/>
      <c r="APB14" s="20"/>
      <c r="APC14" s="20"/>
      <c r="APD14" s="20"/>
      <c r="APE14" s="20"/>
      <c r="APF14" s="20"/>
      <c r="APG14" s="20"/>
      <c r="APH14" s="20"/>
      <c r="API14" s="20"/>
      <c r="APJ14" s="20"/>
      <c r="APK14" s="20"/>
      <c r="APL14" s="20"/>
      <c r="APM14" s="20"/>
      <c r="APN14" s="20"/>
      <c r="APO14" s="20"/>
      <c r="APP14" s="20"/>
      <c r="APQ14" s="20"/>
      <c r="APR14" s="20"/>
      <c r="APS14" s="20"/>
      <c r="APT14" s="20"/>
      <c r="APU14" s="20"/>
      <c r="APV14" s="20"/>
      <c r="APW14" s="20"/>
      <c r="APX14" s="20"/>
      <c r="APY14" s="20"/>
      <c r="APZ14" s="20"/>
      <c r="AQA14" s="20"/>
      <c r="AQB14" s="20"/>
      <c r="AQC14" s="20"/>
      <c r="AQD14" s="20"/>
      <c r="AQE14" s="20"/>
      <c r="AQF14" s="20"/>
      <c r="AQG14" s="20"/>
      <c r="AQH14" s="20"/>
      <c r="AQI14" s="20"/>
      <c r="AQJ14" s="20"/>
      <c r="AQK14" s="20"/>
      <c r="AQL14" s="20"/>
      <c r="AQM14" s="20"/>
      <c r="AQN14" s="20"/>
      <c r="AQO14" s="20"/>
      <c r="AQP14" s="20"/>
      <c r="AQQ14" s="20"/>
      <c r="AQR14" s="20"/>
      <c r="AQS14" s="20"/>
      <c r="AQT14" s="20"/>
      <c r="AQU14" s="20"/>
      <c r="AQV14" s="20"/>
      <c r="AQW14" s="20"/>
      <c r="AQX14" s="20"/>
      <c r="AQY14" s="20"/>
      <c r="AQZ14" s="20"/>
      <c r="ARA14" s="20"/>
      <c r="ARB14" s="20"/>
      <c r="ARC14" s="20"/>
      <c r="ARD14" s="20"/>
      <c r="ARE14" s="20"/>
      <c r="ARF14" s="20"/>
      <c r="ARG14" s="20"/>
      <c r="ARH14" s="20"/>
      <c r="ARI14" s="20"/>
      <c r="ARJ14" s="20"/>
      <c r="ARK14" s="20"/>
      <c r="ARL14" s="20"/>
      <c r="ARM14" s="20"/>
      <c r="ARN14" s="20"/>
      <c r="ARO14" s="20"/>
      <c r="ARP14" s="20"/>
      <c r="ARQ14" s="20"/>
      <c r="ARR14" s="20"/>
      <c r="ARS14" s="20"/>
      <c r="ART14" s="20"/>
      <c r="ARU14" s="20"/>
      <c r="ARV14" s="20"/>
      <c r="ARW14" s="20"/>
      <c r="ARX14" s="20"/>
      <c r="ARY14" s="20"/>
      <c r="ARZ14" s="20"/>
      <c r="ASA14" s="20"/>
      <c r="ASB14" s="20"/>
      <c r="ASC14" s="20"/>
      <c r="ASD14" s="20"/>
      <c r="ASE14" s="20"/>
      <c r="ASF14" s="20"/>
      <c r="ASG14" s="20"/>
      <c r="ASH14" s="20"/>
      <c r="ASI14" s="20"/>
      <c r="ASJ14" s="20"/>
      <c r="ASK14" s="20"/>
      <c r="ASL14" s="20"/>
      <c r="ASM14" s="20"/>
      <c r="ASN14" s="20"/>
      <c r="ASO14" s="20"/>
      <c r="ASP14" s="20"/>
      <c r="ASQ14" s="20"/>
      <c r="ASR14" s="20"/>
      <c r="ASS14" s="20"/>
      <c r="AST14" s="20"/>
      <c r="ASU14" s="20"/>
      <c r="ASV14" s="20"/>
      <c r="ASW14" s="20"/>
      <c r="ASX14" s="20"/>
      <c r="ASY14" s="20"/>
      <c r="ASZ14" s="20"/>
      <c r="ATA14" s="20"/>
      <c r="ATB14" s="20"/>
      <c r="ATC14" s="20"/>
      <c r="ATD14" s="20"/>
      <c r="ATE14" s="20"/>
      <c r="ATF14" s="20"/>
      <c r="ATG14" s="20"/>
      <c r="ATH14" s="20"/>
      <c r="ATI14" s="20"/>
      <c r="ATJ14" s="20"/>
      <c r="ATK14" s="20"/>
      <c r="ATL14" s="20"/>
      <c r="ATM14" s="20"/>
      <c r="ATN14" s="20"/>
      <c r="ATO14" s="20"/>
      <c r="ATP14" s="20"/>
      <c r="ATQ14" s="20"/>
      <c r="ATR14" s="20"/>
      <c r="ATS14" s="20"/>
      <c r="ATT14" s="20"/>
      <c r="ATU14" s="20"/>
      <c r="ATV14" s="20"/>
      <c r="ATW14" s="20"/>
      <c r="ATX14" s="20"/>
      <c r="ATY14" s="20"/>
      <c r="ATZ14" s="20"/>
      <c r="AUA14" s="20"/>
      <c r="AUB14" s="20"/>
      <c r="AUC14" s="20"/>
      <c r="AUD14" s="20"/>
      <c r="AUE14" s="20"/>
      <c r="AUF14" s="20"/>
      <c r="AUG14" s="20"/>
      <c r="AUH14" s="20"/>
      <c r="AUI14" s="20"/>
      <c r="AUJ14" s="20"/>
      <c r="AUK14" s="20"/>
      <c r="AUL14" s="20"/>
      <c r="AUM14" s="20"/>
      <c r="AUN14" s="20"/>
      <c r="AUO14" s="20"/>
      <c r="AUP14" s="20"/>
      <c r="AUQ14" s="20"/>
      <c r="AUR14" s="20"/>
      <c r="AUS14" s="20"/>
      <c r="AUT14" s="20"/>
      <c r="AUU14" s="20"/>
      <c r="AUV14" s="20"/>
      <c r="AUW14" s="20"/>
      <c r="AUX14" s="20"/>
      <c r="AUY14" s="20"/>
      <c r="AUZ14" s="20"/>
      <c r="AVA14" s="20"/>
      <c r="AVB14" s="20"/>
      <c r="AVC14" s="20"/>
      <c r="AVD14" s="20"/>
      <c r="AVE14" s="20"/>
      <c r="AVF14" s="20"/>
      <c r="AVG14" s="20"/>
      <c r="AVH14" s="20"/>
      <c r="AVI14" s="20"/>
      <c r="AVJ14" s="20"/>
      <c r="AVK14" s="20"/>
      <c r="AVL14" s="20"/>
      <c r="AVM14" s="20"/>
      <c r="AVN14" s="20"/>
      <c r="AVO14" s="20"/>
      <c r="AVP14" s="20"/>
      <c r="AVQ14" s="20"/>
      <c r="AVR14" s="20"/>
      <c r="AVS14" s="20"/>
      <c r="AVT14" s="20"/>
      <c r="AVU14" s="20"/>
      <c r="AVV14" s="20"/>
      <c r="AVW14" s="20"/>
      <c r="AVX14" s="20"/>
      <c r="AVY14" s="20"/>
      <c r="AVZ14" s="20"/>
      <c r="AWA14" s="20"/>
      <c r="AWB14" s="20"/>
      <c r="AWC14" s="20"/>
      <c r="AWD14" s="20"/>
      <c r="AWE14" s="20"/>
      <c r="AWF14" s="20"/>
      <c r="AWG14" s="20"/>
      <c r="AWH14" s="20"/>
      <c r="AWI14" s="20"/>
      <c r="AWJ14" s="20"/>
      <c r="AWK14" s="20"/>
      <c r="AWL14" s="20"/>
      <c r="AWM14" s="20"/>
      <c r="AWN14" s="20"/>
      <c r="AWO14" s="20"/>
      <c r="AWP14" s="20"/>
      <c r="AWQ14" s="20"/>
      <c r="AWR14" s="20"/>
      <c r="AWS14" s="20"/>
      <c r="AWT14" s="20"/>
      <c r="AWU14" s="20"/>
      <c r="AWV14" s="20"/>
      <c r="AWW14" s="20"/>
      <c r="AWX14" s="20"/>
      <c r="AWY14" s="20"/>
      <c r="AWZ14" s="20"/>
      <c r="AXA14" s="20"/>
      <c r="AXB14" s="20"/>
      <c r="AXC14" s="20"/>
      <c r="AXD14" s="20"/>
      <c r="AXE14" s="20"/>
      <c r="AXF14" s="20"/>
      <c r="AXG14" s="20"/>
      <c r="AXH14" s="20"/>
      <c r="AXI14" s="20"/>
      <c r="AXJ14" s="20"/>
      <c r="AXK14" s="20"/>
      <c r="AXL14" s="20"/>
      <c r="AXM14" s="20"/>
      <c r="AXN14" s="20"/>
      <c r="AXO14" s="20"/>
      <c r="AXP14" s="20"/>
      <c r="AXQ14" s="20"/>
      <c r="AXR14" s="20"/>
      <c r="AXS14" s="20"/>
      <c r="AXT14" s="20"/>
      <c r="AXU14" s="20"/>
      <c r="AXV14" s="20"/>
      <c r="AXW14" s="20"/>
      <c r="AXX14" s="20"/>
      <c r="AXY14" s="20"/>
      <c r="AXZ14" s="20"/>
      <c r="AYA14" s="20"/>
      <c r="AYB14" s="20"/>
      <c r="AYC14" s="20"/>
      <c r="AYD14" s="20"/>
      <c r="AYE14" s="20"/>
      <c r="AYF14" s="20"/>
      <c r="AYG14" s="20"/>
      <c r="AYH14" s="20"/>
      <c r="AYI14" s="20"/>
      <c r="AYJ14" s="20"/>
      <c r="AYK14" s="20"/>
      <c r="AYL14" s="20"/>
      <c r="AYM14" s="20"/>
      <c r="AYN14" s="20"/>
      <c r="AYO14" s="20"/>
      <c r="AYP14" s="20"/>
      <c r="AYQ14" s="20"/>
      <c r="AYR14" s="20"/>
      <c r="AYS14" s="20"/>
      <c r="AYT14" s="20"/>
      <c r="AYU14" s="20"/>
      <c r="AYV14" s="20"/>
      <c r="AYW14" s="20"/>
      <c r="AYX14" s="20"/>
      <c r="AYY14" s="20"/>
      <c r="AYZ14" s="20"/>
      <c r="AZA14" s="20"/>
      <c r="AZB14" s="20"/>
      <c r="AZC14" s="20"/>
      <c r="AZD14" s="20"/>
      <c r="AZE14" s="20"/>
      <c r="AZF14" s="20"/>
      <c r="AZG14" s="20"/>
      <c r="AZH14" s="20"/>
      <c r="AZI14" s="20"/>
      <c r="AZJ14" s="20"/>
      <c r="AZK14" s="20"/>
      <c r="AZL14" s="20"/>
      <c r="AZM14" s="20"/>
      <c r="AZN14" s="20"/>
      <c r="AZO14" s="20"/>
      <c r="AZP14" s="20"/>
      <c r="AZQ14" s="20"/>
      <c r="AZR14" s="20"/>
      <c r="AZS14" s="20"/>
      <c r="AZT14" s="20"/>
      <c r="AZU14" s="20"/>
      <c r="AZV14" s="20"/>
      <c r="AZW14" s="20"/>
      <c r="AZX14" s="20"/>
      <c r="AZY14" s="20"/>
      <c r="AZZ14" s="20"/>
      <c r="BAA14" s="20"/>
      <c r="BAB14" s="20"/>
      <c r="BAC14" s="20"/>
      <c r="BAD14" s="20"/>
      <c r="BAE14" s="20"/>
      <c r="BAF14" s="20"/>
      <c r="BAG14" s="20"/>
      <c r="BAH14" s="20"/>
      <c r="BAI14" s="20"/>
      <c r="BAJ14" s="20"/>
      <c r="BAK14" s="20"/>
      <c r="BAL14" s="20"/>
      <c r="BAM14" s="20"/>
      <c r="BAN14" s="20"/>
      <c r="BAO14" s="20"/>
      <c r="BAP14" s="20"/>
      <c r="BAQ14" s="20"/>
      <c r="BAR14" s="20"/>
      <c r="BAS14" s="20"/>
      <c r="BAT14" s="20"/>
      <c r="BAU14" s="20"/>
      <c r="BAV14" s="20"/>
      <c r="BAW14" s="20"/>
      <c r="BAX14" s="20"/>
      <c r="BAY14" s="20"/>
      <c r="BAZ14" s="20"/>
      <c r="BBA14" s="20"/>
      <c r="BBB14" s="20"/>
      <c r="BBC14" s="20"/>
      <c r="BBD14" s="20"/>
      <c r="BBE14" s="20"/>
      <c r="BBF14" s="20"/>
      <c r="BBG14" s="20"/>
      <c r="BBH14" s="20"/>
      <c r="BBI14" s="20"/>
      <c r="BBJ14" s="20"/>
      <c r="BBK14" s="20"/>
      <c r="BBL14" s="20"/>
      <c r="BBM14" s="20"/>
      <c r="BBN14" s="20"/>
      <c r="BBO14" s="20"/>
      <c r="BBP14" s="20"/>
      <c r="BBQ14" s="20"/>
      <c r="BBR14" s="20"/>
      <c r="BBS14" s="20"/>
      <c r="BBT14" s="20"/>
      <c r="BBU14" s="20"/>
      <c r="BBV14" s="20"/>
      <c r="BBW14" s="20"/>
      <c r="BBX14" s="20"/>
      <c r="BBY14" s="20"/>
      <c r="BBZ14" s="20"/>
      <c r="BCA14" s="20"/>
      <c r="BCB14" s="20"/>
      <c r="BCC14" s="20"/>
      <c r="BCD14" s="20"/>
      <c r="BCE14" s="20"/>
      <c r="BCF14" s="20"/>
      <c r="BCG14" s="20"/>
      <c r="BCH14" s="20"/>
      <c r="BCI14" s="20"/>
      <c r="BCJ14" s="20"/>
      <c r="BCK14" s="20"/>
      <c r="BCL14" s="20"/>
      <c r="BCM14" s="20"/>
      <c r="BCN14" s="20"/>
      <c r="BCO14" s="20"/>
      <c r="BCP14" s="20"/>
      <c r="BCQ14" s="20"/>
      <c r="BCR14" s="20"/>
      <c r="BCS14" s="20"/>
      <c r="BCT14" s="20"/>
      <c r="BCU14" s="20"/>
      <c r="BCV14" s="20"/>
      <c r="BCW14" s="20"/>
      <c r="BCX14" s="20"/>
      <c r="BCY14" s="20"/>
      <c r="BCZ14" s="20"/>
      <c r="BDA14" s="20"/>
      <c r="BDB14" s="20"/>
      <c r="BDC14" s="20"/>
      <c r="BDD14" s="20"/>
      <c r="BDE14" s="20"/>
      <c r="BDF14" s="20"/>
      <c r="BDG14" s="20"/>
      <c r="BDH14" s="20"/>
      <c r="BDI14" s="20"/>
      <c r="BDJ14" s="20"/>
      <c r="BDK14" s="20"/>
      <c r="BDL14" s="20"/>
      <c r="BDM14" s="20"/>
      <c r="BDN14" s="20"/>
      <c r="BDO14" s="20"/>
      <c r="BDP14" s="20"/>
      <c r="BDQ14" s="20"/>
      <c r="BDR14" s="20"/>
      <c r="BDS14" s="20"/>
      <c r="BDT14" s="20"/>
      <c r="BDU14" s="20"/>
      <c r="BDV14" s="20"/>
      <c r="BDW14" s="20"/>
      <c r="BDX14" s="20"/>
      <c r="BDY14" s="20"/>
      <c r="BDZ14" s="20"/>
      <c r="BEA14" s="20"/>
      <c r="BEB14" s="20"/>
      <c r="BEC14" s="20"/>
      <c r="BED14" s="20"/>
      <c r="BEE14" s="20"/>
      <c r="BEF14" s="20"/>
      <c r="BEG14" s="20"/>
      <c r="BEH14" s="20"/>
      <c r="BEI14" s="20"/>
      <c r="BEJ14" s="20"/>
      <c r="BEK14" s="20"/>
      <c r="BEL14" s="20"/>
      <c r="BEM14" s="20"/>
      <c r="BEN14" s="20"/>
      <c r="BEO14" s="20"/>
      <c r="BEP14" s="20"/>
      <c r="BEQ14" s="20"/>
      <c r="BER14" s="20"/>
      <c r="BES14" s="20"/>
      <c r="BET14" s="20"/>
      <c r="BEU14" s="20"/>
      <c r="BEV14" s="20"/>
      <c r="BEW14" s="20"/>
      <c r="BEX14" s="20"/>
      <c r="BEY14" s="20"/>
      <c r="BEZ14" s="20"/>
      <c r="BFA14" s="20"/>
      <c r="BFB14" s="20"/>
      <c r="BFC14" s="20"/>
      <c r="BFD14" s="20"/>
      <c r="BFE14" s="20"/>
      <c r="BFF14" s="20"/>
      <c r="BFG14" s="20"/>
      <c r="BFH14" s="20"/>
      <c r="BFI14" s="20"/>
      <c r="BFJ14" s="20"/>
      <c r="BFK14" s="20"/>
      <c r="BFL14" s="20"/>
      <c r="BFM14" s="20"/>
      <c r="BFN14" s="20"/>
      <c r="BFO14" s="20"/>
      <c r="BFP14" s="20"/>
      <c r="BFQ14" s="20"/>
      <c r="BFR14" s="20"/>
      <c r="BFS14" s="20"/>
      <c r="BFT14" s="20"/>
      <c r="BFU14" s="20"/>
      <c r="BFV14" s="20"/>
      <c r="BFW14" s="20"/>
      <c r="BFX14" s="20"/>
      <c r="BFY14" s="20"/>
      <c r="BFZ14" s="20"/>
      <c r="BGA14" s="20"/>
      <c r="BGB14" s="20"/>
      <c r="BGC14" s="20"/>
      <c r="BGD14" s="20"/>
      <c r="BGE14" s="20"/>
      <c r="BGF14" s="20"/>
      <c r="BGG14" s="20"/>
      <c r="BGH14" s="20"/>
      <c r="BGI14" s="20"/>
      <c r="BGJ14" s="20"/>
      <c r="BGK14" s="20"/>
      <c r="BGL14" s="20"/>
      <c r="BGM14" s="20"/>
      <c r="BGN14" s="20"/>
      <c r="BGO14" s="20"/>
      <c r="BGP14" s="20"/>
      <c r="BGQ14" s="20"/>
      <c r="BGR14" s="20"/>
      <c r="BGS14" s="20"/>
      <c r="BGT14" s="20"/>
      <c r="BGU14" s="20"/>
      <c r="BGV14" s="20"/>
      <c r="BGW14" s="20"/>
      <c r="BGX14" s="20"/>
      <c r="BGY14" s="20"/>
      <c r="BGZ14" s="20"/>
      <c r="BHA14" s="20"/>
      <c r="BHB14" s="20"/>
      <c r="BHC14" s="20"/>
      <c r="BHD14" s="20"/>
      <c r="BHE14" s="20"/>
      <c r="BHF14" s="20"/>
      <c r="BHG14" s="20"/>
      <c r="BHH14" s="20"/>
      <c r="BHI14" s="20"/>
      <c r="BHJ14" s="20"/>
      <c r="BHK14" s="20"/>
      <c r="BHL14" s="20"/>
      <c r="BHM14" s="20"/>
      <c r="BHN14" s="20"/>
      <c r="BHO14" s="20"/>
      <c r="BHP14" s="20"/>
      <c r="BHQ14" s="20"/>
      <c r="BHR14" s="20"/>
      <c r="BHS14" s="20"/>
      <c r="BHT14" s="20"/>
      <c r="BHU14" s="20"/>
      <c r="BHV14" s="20"/>
      <c r="BHW14" s="20"/>
      <c r="BHX14" s="20"/>
      <c r="BHY14" s="20"/>
      <c r="BHZ14" s="20"/>
      <c r="BIA14" s="20"/>
      <c r="BIB14" s="20"/>
      <c r="BIC14" s="20"/>
      <c r="BID14" s="20"/>
      <c r="BIE14" s="20"/>
      <c r="BIF14" s="20"/>
      <c r="BIG14" s="20"/>
      <c r="BIH14" s="20"/>
      <c r="BII14" s="20"/>
      <c r="BIJ14" s="20"/>
      <c r="BIK14" s="20"/>
      <c r="BIL14" s="20"/>
      <c r="BIM14" s="20"/>
      <c r="BIN14" s="20"/>
      <c r="BIO14" s="20"/>
      <c r="BIP14" s="20"/>
      <c r="BIQ14" s="20"/>
      <c r="BIR14" s="20"/>
      <c r="BIS14" s="20"/>
      <c r="BIT14" s="20"/>
      <c r="BIU14" s="20"/>
      <c r="BIV14" s="20"/>
      <c r="BIW14" s="20"/>
      <c r="BIX14" s="20"/>
      <c r="BIY14" s="20"/>
      <c r="BIZ14" s="20"/>
      <c r="BJA14" s="20"/>
      <c r="BJB14" s="20"/>
      <c r="BJC14" s="20"/>
      <c r="BJD14" s="20"/>
      <c r="BJE14" s="20"/>
      <c r="BJF14" s="20"/>
      <c r="BJG14" s="20"/>
      <c r="BJH14" s="20"/>
      <c r="BJI14" s="20"/>
      <c r="BJJ14" s="20"/>
      <c r="BJK14" s="20"/>
      <c r="BJL14" s="20"/>
      <c r="BJM14" s="20"/>
      <c r="BJN14" s="20"/>
      <c r="BJO14" s="20"/>
      <c r="BJP14" s="20"/>
      <c r="BJQ14" s="20"/>
      <c r="BJR14" s="20"/>
      <c r="BJS14" s="20"/>
      <c r="BJT14" s="20"/>
      <c r="BJU14" s="20"/>
      <c r="BJV14" s="20"/>
      <c r="BJW14" s="20"/>
      <c r="BJX14" s="20"/>
      <c r="BJY14" s="20"/>
      <c r="BJZ14" s="20"/>
      <c r="BKA14" s="20"/>
      <c r="BKB14" s="20"/>
      <c r="BKC14" s="20"/>
      <c r="BKD14" s="20"/>
      <c r="BKE14" s="20"/>
      <c r="BKF14" s="20"/>
      <c r="BKG14" s="20"/>
      <c r="BKH14" s="20"/>
      <c r="BKI14" s="20"/>
      <c r="BKJ14" s="20"/>
      <c r="BKK14" s="20"/>
      <c r="BKL14" s="20"/>
      <c r="BKM14" s="20"/>
      <c r="BKN14" s="20"/>
      <c r="BKO14" s="20"/>
      <c r="BKP14" s="20"/>
      <c r="BKQ14" s="20"/>
      <c r="BKR14" s="20"/>
      <c r="BKS14" s="20"/>
      <c r="BKT14" s="20"/>
      <c r="BKU14" s="20"/>
      <c r="BKV14" s="20"/>
      <c r="BKW14" s="20"/>
      <c r="BKX14" s="20"/>
      <c r="BKY14" s="20"/>
      <c r="BKZ14" s="20"/>
      <c r="BLA14" s="20"/>
      <c r="BLB14" s="20"/>
      <c r="BLC14" s="20"/>
      <c r="BLD14" s="20"/>
      <c r="BLE14" s="20"/>
      <c r="BLF14" s="20"/>
      <c r="BLG14" s="20"/>
      <c r="BLH14" s="20"/>
      <c r="BLI14" s="20"/>
      <c r="BLJ14" s="20"/>
      <c r="BLK14" s="20"/>
      <c r="BLL14" s="20"/>
      <c r="BLM14" s="20"/>
      <c r="BLN14" s="20"/>
      <c r="BLO14" s="20"/>
      <c r="BLP14" s="20"/>
      <c r="BLQ14" s="20"/>
      <c r="BLR14" s="20"/>
      <c r="BLS14" s="20"/>
      <c r="BLT14" s="20"/>
      <c r="BLU14" s="20"/>
      <c r="BLV14" s="20"/>
      <c r="BLW14" s="20"/>
      <c r="BLX14" s="20"/>
      <c r="BLY14" s="20"/>
      <c r="BLZ14" s="20"/>
      <c r="BMA14" s="20"/>
      <c r="BMB14" s="20"/>
      <c r="BMC14" s="20"/>
      <c r="BMD14" s="20"/>
      <c r="BME14" s="20"/>
      <c r="BMF14" s="20"/>
      <c r="BMG14" s="20"/>
      <c r="BMH14" s="20"/>
      <c r="BMI14" s="20"/>
      <c r="BMJ14" s="20"/>
      <c r="BMK14" s="20"/>
      <c r="BML14" s="20"/>
      <c r="BMM14" s="20"/>
      <c r="BMN14" s="20"/>
      <c r="BMO14" s="20"/>
      <c r="BMP14" s="20"/>
      <c r="BMQ14" s="20"/>
      <c r="BMR14" s="20"/>
      <c r="BMS14" s="20"/>
      <c r="BMT14" s="20"/>
      <c r="BMU14" s="20"/>
      <c r="BMV14" s="20"/>
      <c r="BMW14" s="20"/>
      <c r="BMX14" s="20"/>
      <c r="BMY14" s="20"/>
      <c r="BMZ14" s="20"/>
      <c r="BNA14" s="20"/>
      <c r="BNB14" s="20"/>
      <c r="BNC14" s="20"/>
      <c r="BND14" s="20"/>
      <c r="BNE14" s="20"/>
      <c r="BNF14" s="20"/>
      <c r="BNG14" s="20"/>
      <c r="BNH14" s="20"/>
      <c r="BNI14" s="20"/>
      <c r="BNJ14" s="20"/>
      <c r="BNK14" s="20"/>
      <c r="BNL14" s="20"/>
      <c r="BNM14" s="20"/>
      <c r="BNN14" s="20"/>
      <c r="BNO14" s="20"/>
      <c r="BNP14" s="20"/>
      <c r="BNQ14" s="20"/>
      <c r="BNR14" s="20"/>
      <c r="BNS14" s="20"/>
      <c r="BNT14" s="20"/>
      <c r="BNU14" s="20"/>
      <c r="BNV14" s="20"/>
      <c r="BNW14" s="20"/>
      <c r="BNX14" s="20"/>
      <c r="BNY14" s="20"/>
      <c r="BNZ14" s="20"/>
      <c r="BOA14" s="20"/>
      <c r="BOB14" s="20"/>
      <c r="BOC14" s="20"/>
      <c r="BOD14" s="20"/>
      <c r="BOE14" s="20"/>
      <c r="BOF14" s="20"/>
      <c r="BOG14" s="20"/>
      <c r="BOH14" s="20"/>
      <c r="BOI14" s="20"/>
      <c r="BOJ14" s="20"/>
      <c r="BOK14" s="20"/>
      <c r="BOL14" s="20"/>
      <c r="BOM14" s="20"/>
      <c r="BON14" s="20"/>
      <c r="BOO14" s="20"/>
      <c r="BOP14" s="20"/>
      <c r="BOQ14" s="20"/>
      <c r="BOR14" s="20"/>
      <c r="BOS14" s="20"/>
      <c r="BOT14" s="20"/>
      <c r="BOU14" s="20"/>
      <c r="BOV14" s="20"/>
      <c r="BOW14" s="20"/>
      <c r="BOX14" s="20"/>
      <c r="BOY14" s="20"/>
      <c r="BOZ14" s="20"/>
      <c r="BPA14" s="20"/>
      <c r="BPB14" s="20"/>
      <c r="BPC14" s="20"/>
      <c r="BPD14" s="20"/>
      <c r="BPE14" s="20"/>
      <c r="BPF14" s="20"/>
      <c r="BPG14" s="20"/>
      <c r="BPH14" s="20"/>
      <c r="BPI14" s="20"/>
      <c r="BPJ14" s="20"/>
      <c r="BPK14" s="20"/>
      <c r="BPL14" s="20"/>
      <c r="BPM14" s="20"/>
      <c r="BPN14" s="20"/>
      <c r="BPO14" s="20"/>
      <c r="BPP14" s="20"/>
      <c r="BPQ14" s="20"/>
      <c r="BPR14" s="20"/>
      <c r="BPS14" s="20"/>
      <c r="BPT14" s="20"/>
      <c r="BPU14" s="20"/>
      <c r="BPV14" s="20"/>
      <c r="BPW14" s="20"/>
      <c r="BPX14" s="20"/>
      <c r="BPY14" s="20"/>
      <c r="BPZ14" s="20"/>
      <c r="BQA14" s="20"/>
      <c r="BQB14" s="20"/>
      <c r="BQC14" s="20"/>
      <c r="BQD14" s="20"/>
      <c r="BQE14" s="20"/>
      <c r="BQF14" s="20"/>
      <c r="BQG14" s="20"/>
      <c r="BQH14" s="20"/>
      <c r="BQI14" s="20"/>
      <c r="BQJ14" s="20"/>
      <c r="BQK14" s="20"/>
      <c r="BQL14" s="20"/>
      <c r="BQM14" s="20"/>
      <c r="BQN14" s="20"/>
      <c r="BQO14" s="20"/>
      <c r="BQP14" s="20"/>
      <c r="BQQ14" s="20"/>
      <c r="BQR14" s="20"/>
      <c r="BQS14" s="20"/>
      <c r="BQT14" s="20"/>
      <c r="BQU14" s="20"/>
      <c r="BQV14" s="20"/>
      <c r="BQW14" s="20"/>
      <c r="BQX14" s="20"/>
      <c r="BQY14" s="20"/>
      <c r="BQZ14" s="20"/>
      <c r="BRA14" s="20"/>
      <c r="BRB14" s="20"/>
      <c r="BRC14" s="20"/>
      <c r="BRD14" s="20"/>
      <c r="BRE14" s="20"/>
      <c r="BRF14" s="20"/>
      <c r="BRG14" s="20"/>
      <c r="BRH14" s="20"/>
      <c r="BRI14" s="20"/>
      <c r="BRJ14" s="20"/>
      <c r="BRK14" s="20"/>
      <c r="BRL14" s="20"/>
      <c r="BRM14" s="20"/>
      <c r="BRN14" s="20"/>
      <c r="BRO14" s="20"/>
      <c r="BRP14" s="20"/>
      <c r="BRQ14" s="20"/>
      <c r="BRR14" s="20"/>
      <c r="BRS14" s="20"/>
      <c r="BRT14" s="20"/>
      <c r="BRU14" s="20"/>
      <c r="BRV14" s="20"/>
      <c r="BRW14" s="20"/>
      <c r="BRX14" s="20"/>
      <c r="BRY14" s="20"/>
      <c r="BRZ14" s="20"/>
      <c r="BSA14" s="20"/>
      <c r="BSB14" s="20"/>
      <c r="BSC14" s="20"/>
      <c r="BSD14" s="20"/>
      <c r="BSE14" s="20"/>
      <c r="BSF14" s="20"/>
      <c r="BSG14" s="20"/>
      <c r="BSH14" s="20"/>
      <c r="BSI14" s="20"/>
      <c r="BSJ14" s="20"/>
      <c r="BSK14" s="20"/>
      <c r="BSL14" s="20"/>
      <c r="BSM14" s="20"/>
      <c r="BSN14" s="20"/>
      <c r="BSO14" s="20"/>
      <c r="BSP14" s="20"/>
      <c r="BSQ14" s="20"/>
      <c r="BSR14" s="20"/>
      <c r="BSS14" s="20"/>
      <c r="BST14" s="20"/>
      <c r="BSU14" s="20"/>
      <c r="BSV14" s="20"/>
      <c r="BSW14" s="20"/>
      <c r="BSX14" s="20"/>
      <c r="BSY14" s="20"/>
      <c r="BSZ14" s="20"/>
      <c r="BTA14" s="20"/>
      <c r="BTB14" s="20"/>
      <c r="BTC14" s="20"/>
      <c r="BTD14" s="20"/>
      <c r="BTE14" s="20"/>
      <c r="BTF14" s="20"/>
      <c r="BTG14" s="20"/>
      <c r="BTH14" s="20"/>
      <c r="BTI14" s="20"/>
      <c r="BTJ14" s="20"/>
      <c r="BTK14" s="20"/>
      <c r="BTL14" s="20"/>
      <c r="BTM14" s="20"/>
      <c r="BTN14" s="20"/>
      <c r="BTO14" s="20"/>
      <c r="BTP14" s="20"/>
      <c r="BTQ14" s="20"/>
      <c r="BTR14" s="20"/>
      <c r="BTS14" s="20"/>
      <c r="BTT14" s="20"/>
      <c r="BTU14" s="20"/>
      <c r="BTV14" s="20"/>
      <c r="BTW14" s="20"/>
      <c r="BTX14" s="20"/>
      <c r="BTY14" s="20"/>
      <c r="BTZ14" s="20"/>
      <c r="BUA14" s="20"/>
      <c r="BUB14" s="20"/>
      <c r="BUC14" s="20"/>
      <c r="BUD14" s="20"/>
      <c r="BUE14" s="20"/>
      <c r="BUF14" s="20"/>
      <c r="BUG14" s="20"/>
      <c r="BUH14" s="20"/>
      <c r="BUI14" s="20"/>
      <c r="BUJ14" s="20"/>
      <c r="BUK14" s="20"/>
      <c r="BUL14" s="20"/>
      <c r="BUM14" s="20"/>
      <c r="BUN14" s="20"/>
      <c r="BUO14" s="20"/>
      <c r="BUP14" s="20"/>
      <c r="BUQ14" s="20"/>
      <c r="BUR14" s="20"/>
      <c r="BUS14" s="20"/>
      <c r="BUT14" s="20"/>
      <c r="BUU14" s="20"/>
      <c r="BUV14" s="20"/>
      <c r="BUW14" s="20"/>
      <c r="BUX14" s="20"/>
      <c r="BUY14" s="20"/>
      <c r="BUZ14" s="20"/>
      <c r="BVA14" s="20"/>
      <c r="BVB14" s="20"/>
      <c r="BVC14" s="20"/>
      <c r="BVD14" s="20"/>
      <c r="BVE14" s="20"/>
      <c r="BVF14" s="20"/>
      <c r="BVG14" s="20"/>
      <c r="BVH14" s="20"/>
      <c r="BVI14" s="20"/>
      <c r="BVJ14" s="20"/>
      <c r="BVK14" s="20"/>
      <c r="BVL14" s="20"/>
      <c r="BVM14" s="20"/>
      <c r="BVN14" s="20"/>
      <c r="BVO14" s="20"/>
      <c r="BVP14" s="20"/>
      <c r="BVQ14" s="20"/>
      <c r="BVR14" s="20"/>
      <c r="BVS14" s="20"/>
      <c r="BVT14" s="20"/>
      <c r="BVU14" s="20"/>
      <c r="BVV14" s="20"/>
      <c r="BVW14" s="20"/>
      <c r="BVX14" s="20"/>
      <c r="BVY14" s="20"/>
      <c r="BVZ14" s="20"/>
      <c r="BWA14" s="20"/>
      <c r="BWB14" s="20"/>
      <c r="BWC14" s="20"/>
      <c r="BWD14" s="20"/>
      <c r="BWE14" s="20"/>
      <c r="BWF14" s="20"/>
      <c r="BWG14" s="20"/>
      <c r="BWH14" s="20"/>
      <c r="BWI14" s="20"/>
      <c r="BWJ14" s="20"/>
      <c r="BWK14" s="20"/>
      <c r="BWL14" s="20"/>
      <c r="BWM14" s="20"/>
      <c r="BWN14" s="20"/>
      <c r="BWO14" s="20"/>
      <c r="BWP14" s="20"/>
      <c r="BWQ14" s="20"/>
      <c r="BWR14" s="20"/>
      <c r="BWS14" s="20"/>
      <c r="BWT14" s="20"/>
      <c r="BWU14" s="20"/>
      <c r="BWV14" s="20"/>
      <c r="BWW14" s="20"/>
      <c r="BWX14" s="20"/>
      <c r="BWY14" s="20"/>
      <c r="BWZ14" s="20"/>
      <c r="BXA14" s="20"/>
      <c r="BXB14" s="20"/>
      <c r="BXC14" s="20"/>
      <c r="BXD14" s="20"/>
      <c r="BXE14" s="20"/>
      <c r="BXF14" s="20"/>
      <c r="BXG14" s="20"/>
      <c r="BXH14" s="20"/>
      <c r="BXI14" s="20"/>
      <c r="BXJ14" s="20"/>
      <c r="BXK14" s="20"/>
      <c r="BXL14" s="20"/>
      <c r="BXM14" s="20"/>
      <c r="BXN14" s="20"/>
      <c r="BXO14" s="20"/>
      <c r="BXP14" s="20"/>
      <c r="BXQ14" s="20"/>
      <c r="BXR14" s="20"/>
      <c r="BXS14" s="20"/>
      <c r="BXT14" s="20"/>
      <c r="BXU14" s="20"/>
      <c r="BXV14" s="20"/>
      <c r="BXW14" s="20"/>
      <c r="BXX14" s="20"/>
      <c r="BXY14" s="20"/>
      <c r="BXZ14" s="20"/>
      <c r="BYA14" s="20"/>
      <c r="BYB14" s="20"/>
      <c r="BYC14" s="20"/>
      <c r="BYD14" s="20"/>
      <c r="BYE14" s="20"/>
      <c r="BYF14" s="20"/>
      <c r="BYG14" s="20"/>
      <c r="BYH14" s="20"/>
      <c r="BYI14" s="20"/>
      <c r="BYJ14" s="20"/>
      <c r="BYK14" s="20"/>
      <c r="BYL14" s="20"/>
      <c r="BYM14" s="20"/>
      <c r="BYN14" s="20"/>
      <c r="BYO14" s="20"/>
      <c r="BYP14" s="20"/>
      <c r="BYQ14" s="20"/>
      <c r="BYR14" s="20"/>
      <c r="BYS14" s="20"/>
      <c r="BYT14" s="20"/>
      <c r="BYU14" s="20"/>
      <c r="BYV14" s="20"/>
      <c r="BYW14" s="20"/>
      <c r="BYX14" s="20"/>
      <c r="BYY14" s="20"/>
      <c r="BYZ14" s="20"/>
      <c r="BZA14" s="20"/>
      <c r="BZB14" s="20"/>
      <c r="BZC14" s="20"/>
      <c r="BZD14" s="20"/>
      <c r="BZE14" s="20"/>
      <c r="BZF14" s="20"/>
      <c r="BZG14" s="20"/>
      <c r="BZH14" s="20"/>
      <c r="BZI14" s="20"/>
      <c r="BZJ14" s="20"/>
      <c r="BZK14" s="20"/>
      <c r="BZL14" s="20"/>
      <c r="BZM14" s="20"/>
      <c r="BZN14" s="20"/>
      <c r="BZO14" s="20"/>
      <c r="BZP14" s="20"/>
      <c r="BZQ14" s="20"/>
      <c r="BZR14" s="20"/>
      <c r="BZS14" s="20"/>
      <c r="BZT14" s="20"/>
      <c r="BZU14" s="20"/>
      <c r="BZV14" s="20"/>
      <c r="BZW14" s="20"/>
      <c r="BZX14" s="20"/>
      <c r="BZY14" s="20"/>
      <c r="BZZ14" s="20"/>
      <c r="CAA14" s="20"/>
      <c r="CAB14" s="20"/>
      <c r="CAC14" s="20"/>
      <c r="CAD14" s="20"/>
      <c r="CAE14" s="20"/>
      <c r="CAF14" s="20"/>
      <c r="CAG14" s="20"/>
      <c r="CAH14" s="20"/>
      <c r="CAI14" s="20"/>
      <c r="CAJ14" s="20"/>
      <c r="CAK14" s="20"/>
      <c r="CAL14" s="20"/>
      <c r="CAM14" s="20"/>
      <c r="CAN14" s="20"/>
      <c r="CAO14" s="20"/>
      <c r="CAP14" s="20"/>
      <c r="CAQ14" s="20"/>
      <c r="CAR14" s="20"/>
      <c r="CAS14" s="20"/>
      <c r="CAT14" s="20"/>
      <c r="CAU14" s="20"/>
      <c r="CAV14" s="20"/>
      <c r="CAW14" s="20"/>
      <c r="CAX14" s="20"/>
      <c r="CAY14" s="20"/>
      <c r="CAZ14" s="20"/>
      <c r="CBA14" s="20"/>
      <c r="CBB14" s="20"/>
      <c r="CBC14" s="20"/>
      <c r="CBD14" s="20"/>
      <c r="CBE14" s="20"/>
      <c r="CBF14" s="20"/>
      <c r="CBG14" s="20"/>
      <c r="CBH14" s="20"/>
      <c r="CBI14" s="20"/>
      <c r="CBJ14" s="20"/>
      <c r="CBK14" s="20"/>
      <c r="CBL14" s="20"/>
      <c r="CBM14" s="20"/>
      <c r="CBN14" s="20"/>
      <c r="CBO14" s="20"/>
      <c r="CBP14" s="20"/>
      <c r="CBQ14" s="20"/>
      <c r="CBR14" s="20"/>
      <c r="CBS14" s="20"/>
      <c r="CBT14" s="20"/>
      <c r="CBU14" s="20"/>
      <c r="CBV14" s="20"/>
      <c r="CBW14" s="20"/>
      <c r="CBX14" s="20"/>
      <c r="CBY14" s="20"/>
      <c r="CBZ14" s="20"/>
      <c r="CCA14" s="20"/>
      <c r="CCB14" s="20"/>
      <c r="CCC14" s="20"/>
      <c r="CCD14" s="20"/>
      <c r="CCE14" s="20"/>
      <c r="CCF14" s="20"/>
      <c r="CCG14" s="20"/>
      <c r="CCH14" s="20"/>
      <c r="CCI14" s="20"/>
      <c r="CCJ14" s="20"/>
      <c r="CCK14" s="20"/>
      <c r="CCL14" s="20"/>
      <c r="CCM14" s="20"/>
      <c r="CCN14" s="20"/>
      <c r="CCO14" s="20"/>
      <c r="CCP14" s="20"/>
      <c r="CCQ14" s="20"/>
      <c r="CCR14" s="20"/>
      <c r="CCS14" s="20"/>
      <c r="CCT14" s="20"/>
      <c r="CCU14" s="20"/>
      <c r="CCV14" s="20"/>
      <c r="CCW14" s="20"/>
      <c r="CCX14" s="20"/>
      <c r="CCY14" s="20"/>
      <c r="CCZ14" s="20"/>
      <c r="CDA14" s="20"/>
      <c r="CDB14" s="20"/>
      <c r="CDC14" s="20"/>
      <c r="CDD14" s="20"/>
      <c r="CDE14" s="20"/>
      <c r="CDF14" s="20"/>
      <c r="CDG14" s="20"/>
      <c r="CDH14" s="20"/>
      <c r="CDI14" s="20"/>
      <c r="CDJ14" s="20"/>
      <c r="CDK14" s="20"/>
      <c r="CDL14" s="20"/>
      <c r="CDM14" s="20"/>
      <c r="CDN14" s="20"/>
      <c r="CDO14" s="20"/>
      <c r="CDP14" s="20"/>
      <c r="CDQ14" s="20"/>
      <c r="CDR14" s="20"/>
      <c r="CDS14" s="20"/>
      <c r="CDT14" s="20"/>
      <c r="CDU14" s="20"/>
      <c r="CDV14" s="20"/>
      <c r="CDW14" s="20"/>
      <c r="CDX14" s="20"/>
      <c r="CDY14" s="20"/>
      <c r="CDZ14" s="20"/>
      <c r="CEA14" s="20"/>
      <c r="CEB14" s="20"/>
      <c r="CEC14" s="20"/>
      <c r="CED14" s="20"/>
      <c r="CEE14" s="20"/>
      <c r="CEF14" s="20"/>
      <c r="CEG14" s="20"/>
      <c r="CEH14" s="20"/>
      <c r="CEI14" s="20"/>
      <c r="CEJ14" s="20"/>
      <c r="CEK14" s="20"/>
      <c r="CEL14" s="20"/>
      <c r="CEM14" s="20"/>
      <c r="CEN14" s="20"/>
      <c r="CEO14" s="20"/>
      <c r="CEP14" s="20"/>
      <c r="CEQ14" s="20"/>
      <c r="CER14" s="20"/>
      <c r="CES14" s="20"/>
      <c r="CET14" s="20"/>
      <c r="CEU14" s="20"/>
      <c r="CEV14" s="20"/>
      <c r="CEW14" s="20"/>
      <c r="CEX14" s="20"/>
      <c r="CEY14" s="20"/>
      <c r="CEZ14" s="20"/>
      <c r="CFA14" s="20"/>
      <c r="CFB14" s="20"/>
      <c r="CFC14" s="20"/>
      <c r="CFD14" s="20"/>
      <c r="CFE14" s="20"/>
      <c r="CFF14" s="20"/>
      <c r="CFG14" s="20"/>
      <c r="CFH14" s="20"/>
      <c r="CFI14" s="20"/>
      <c r="CFJ14" s="20"/>
      <c r="CFK14" s="20"/>
      <c r="CFL14" s="20"/>
      <c r="CFM14" s="20"/>
      <c r="CFN14" s="20"/>
      <c r="CFO14" s="20"/>
      <c r="CFP14" s="20"/>
      <c r="CFQ14" s="20"/>
      <c r="CFR14" s="20"/>
      <c r="CFS14" s="20"/>
      <c r="CFT14" s="20"/>
      <c r="CFU14" s="20"/>
      <c r="CFV14" s="20"/>
      <c r="CFW14" s="20"/>
      <c r="CFX14" s="20"/>
      <c r="CFY14" s="20"/>
      <c r="CFZ14" s="20"/>
      <c r="CGA14" s="20"/>
      <c r="CGB14" s="20"/>
      <c r="CGC14" s="20"/>
      <c r="CGD14" s="20"/>
      <c r="CGE14" s="20"/>
      <c r="CGF14" s="20"/>
      <c r="CGG14" s="20"/>
      <c r="CGH14" s="20"/>
      <c r="CGI14" s="20"/>
      <c r="CGJ14" s="20"/>
      <c r="CGK14" s="20"/>
      <c r="CGL14" s="20"/>
      <c r="CGM14" s="20"/>
      <c r="CGN14" s="20"/>
      <c r="CGO14" s="20"/>
      <c r="CGP14" s="20"/>
      <c r="CGQ14" s="20"/>
      <c r="CGR14" s="20"/>
      <c r="CGS14" s="20"/>
      <c r="CGT14" s="20"/>
      <c r="CGU14" s="20"/>
      <c r="CGV14" s="20"/>
      <c r="CGW14" s="20"/>
      <c r="CGX14" s="20"/>
      <c r="CGY14" s="20"/>
      <c r="CGZ14" s="20"/>
      <c r="CHA14" s="20"/>
      <c r="CHB14" s="20"/>
      <c r="CHC14" s="20"/>
      <c r="CHD14" s="20"/>
      <c r="CHE14" s="20"/>
      <c r="CHF14" s="20"/>
      <c r="CHG14" s="20"/>
      <c r="CHH14" s="20"/>
      <c r="CHI14" s="20"/>
      <c r="CHJ14" s="20"/>
      <c r="CHK14" s="20"/>
      <c r="CHL14" s="20"/>
      <c r="CHM14" s="20"/>
      <c r="CHN14" s="20"/>
      <c r="CHO14" s="20"/>
      <c r="CHP14" s="20"/>
      <c r="CHQ14" s="20"/>
      <c r="CHR14" s="20"/>
      <c r="CHS14" s="20"/>
      <c r="CHT14" s="20"/>
      <c r="CHU14" s="20"/>
      <c r="CHV14" s="20"/>
      <c r="CHW14" s="20"/>
      <c r="CHX14" s="20"/>
      <c r="CHY14" s="20"/>
      <c r="CHZ14" s="20"/>
      <c r="CIA14" s="20"/>
      <c r="CIB14" s="20"/>
      <c r="CIC14" s="20"/>
      <c r="CID14" s="20"/>
      <c r="CIE14" s="20"/>
      <c r="CIF14" s="20"/>
      <c r="CIG14" s="20"/>
      <c r="CIH14" s="20"/>
      <c r="CII14" s="20"/>
      <c r="CIJ14" s="20"/>
      <c r="CIK14" s="20"/>
      <c r="CIL14" s="20"/>
      <c r="CIM14" s="20"/>
      <c r="CIN14" s="20"/>
      <c r="CIO14" s="20"/>
      <c r="CIP14" s="20"/>
      <c r="CIQ14" s="20"/>
      <c r="CIR14" s="20"/>
      <c r="CIS14" s="20"/>
      <c r="CIT14" s="20"/>
      <c r="CIU14" s="20"/>
      <c r="CIV14" s="20"/>
      <c r="CIW14" s="20"/>
      <c r="CIX14" s="20"/>
      <c r="CIY14" s="20"/>
      <c r="CIZ14" s="20"/>
      <c r="CJA14" s="20"/>
      <c r="CJB14" s="20"/>
      <c r="CJC14" s="20"/>
      <c r="CJD14" s="20"/>
      <c r="CJE14" s="20"/>
      <c r="CJF14" s="20"/>
      <c r="CJG14" s="20"/>
      <c r="CJH14" s="20"/>
      <c r="CJI14" s="20"/>
      <c r="CJJ14" s="20"/>
      <c r="CJK14" s="20"/>
      <c r="CJL14" s="20"/>
      <c r="CJM14" s="20"/>
      <c r="CJN14" s="20"/>
      <c r="CJO14" s="20"/>
      <c r="CJP14" s="20"/>
      <c r="CJQ14" s="20"/>
      <c r="CJR14" s="20"/>
      <c r="CJS14" s="20"/>
      <c r="CJT14" s="20"/>
      <c r="CJU14" s="20"/>
      <c r="CJV14" s="20"/>
      <c r="CJW14" s="20"/>
      <c r="CJX14" s="20"/>
      <c r="CJY14" s="20"/>
      <c r="CJZ14" s="20"/>
      <c r="CKA14" s="20"/>
      <c r="CKB14" s="20"/>
      <c r="CKC14" s="20"/>
      <c r="CKD14" s="20"/>
      <c r="CKE14" s="20"/>
      <c r="CKF14" s="20"/>
      <c r="CKG14" s="20"/>
      <c r="CKH14" s="20"/>
      <c r="CKI14" s="20"/>
      <c r="CKJ14" s="20"/>
      <c r="CKK14" s="20"/>
      <c r="CKL14" s="20"/>
      <c r="CKM14" s="20"/>
      <c r="CKN14" s="20"/>
      <c r="CKO14" s="20"/>
      <c r="CKP14" s="20"/>
      <c r="CKQ14" s="20"/>
      <c r="CKR14" s="20"/>
      <c r="CKS14" s="20"/>
      <c r="CKT14" s="20"/>
      <c r="CKU14" s="20"/>
      <c r="CKV14" s="20"/>
      <c r="CKW14" s="20"/>
      <c r="CKX14" s="20"/>
      <c r="CKY14" s="20"/>
      <c r="CKZ14" s="20"/>
      <c r="CLA14" s="20"/>
      <c r="CLB14" s="20"/>
      <c r="CLC14" s="20"/>
      <c r="CLD14" s="20"/>
      <c r="CLE14" s="20"/>
      <c r="CLF14" s="20"/>
      <c r="CLG14" s="20"/>
      <c r="CLH14" s="20"/>
      <c r="CLI14" s="20"/>
      <c r="CLJ14" s="20"/>
      <c r="CLK14" s="20"/>
      <c r="CLL14" s="20"/>
      <c r="CLM14" s="20"/>
      <c r="CLN14" s="20"/>
      <c r="CLO14" s="20"/>
      <c r="CLP14" s="20"/>
      <c r="CLQ14" s="20"/>
      <c r="CLR14" s="20"/>
      <c r="CLS14" s="20"/>
      <c r="CLT14" s="20"/>
      <c r="CLU14" s="20"/>
      <c r="CLV14" s="20"/>
      <c r="CLW14" s="20"/>
      <c r="CLX14" s="20"/>
      <c r="CLY14" s="20"/>
      <c r="CLZ14" s="20"/>
      <c r="CMA14" s="20"/>
      <c r="CMB14" s="20"/>
      <c r="CMC14" s="20"/>
      <c r="CMD14" s="20"/>
      <c r="CME14" s="20"/>
      <c r="CMF14" s="20"/>
      <c r="CMG14" s="20"/>
      <c r="CMH14" s="20"/>
      <c r="CMI14" s="20"/>
      <c r="CMJ14" s="20"/>
      <c r="CMK14" s="20"/>
      <c r="CML14" s="20"/>
      <c r="CMM14" s="20"/>
      <c r="CMN14" s="20"/>
      <c r="CMO14" s="20"/>
      <c r="CMP14" s="20"/>
      <c r="CMQ14" s="20"/>
      <c r="CMR14" s="20"/>
      <c r="CMS14" s="20"/>
      <c r="CMT14" s="20"/>
      <c r="CMU14" s="20"/>
      <c r="CMV14" s="20"/>
      <c r="CMW14" s="20"/>
      <c r="CMX14" s="20"/>
      <c r="CMY14" s="20"/>
      <c r="CMZ14" s="20"/>
      <c r="CNA14" s="20"/>
      <c r="CNB14" s="20"/>
      <c r="CNC14" s="20"/>
      <c r="CND14" s="20"/>
      <c r="CNE14" s="20"/>
      <c r="CNF14" s="20"/>
      <c r="CNG14" s="20"/>
      <c r="CNH14" s="20"/>
      <c r="CNI14" s="20"/>
      <c r="CNJ14" s="20"/>
      <c r="CNK14" s="20"/>
      <c r="CNL14" s="20"/>
      <c r="CNM14" s="20"/>
      <c r="CNN14" s="20"/>
      <c r="CNO14" s="20"/>
      <c r="CNP14" s="20"/>
      <c r="CNQ14" s="20"/>
      <c r="CNR14" s="20"/>
      <c r="CNS14" s="20"/>
      <c r="CNT14" s="20"/>
      <c r="CNU14" s="20"/>
      <c r="CNV14" s="20"/>
      <c r="CNW14" s="20"/>
      <c r="CNX14" s="20"/>
      <c r="CNY14" s="20"/>
      <c r="CNZ14" s="20"/>
      <c r="COA14" s="20"/>
      <c r="COB14" s="20"/>
      <c r="COC14" s="20"/>
      <c r="COD14" s="20"/>
      <c r="COE14" s="20"/>
      <c r="COF14" s="20"/>
      <c r="COG14" s="20"/>
      <c r="COH14" s="20"/>
      <c r="COI14" s="20"/>
      <c r="COJ14" s="20"/>
      <c r="COK14" s="20"/>
      <c r="COL14" s="20"/>
      <c r="COM14" s="20"/>
      <c r="CON14" s="20"/>
      <c r="COO14" s="20"/>
      <c r="COP14" s="20"/>
      <c r="COQ14" s="20"/>
      <c r="COR14" s="20"/>
      <c r="COS14" s="20"/>
      <c r="COT14" s="20"/>
      <c r="COU14" s="20"/>
      <c r="COV14" s="20"/>
      <c r="COW14" s="20"/>
      <c r="COX14" s="20"/>
      <c r="COY14" s="20"/>
      <c r="COZ14" s="20"/>
      <c r="CPA14" s="20"/>
      <c r="CPB14" s="20"/>
      <c r="CPC14" s="20"/>
      <c r="CPD14" s="20"/>
      <c r="CPE14" s="20"/>
      <c r="CPF14" s="20"/>
      <c r="CPG14" s="20"/>
      <c r="CPH14" s="20"/>
      <c r="CPI14" s="20"/>
      <c r="CPJ14" s="20"/>
      <c r="CPK14" s="20"/>
      <c r="CPL14" s="20"/>
      <c r="CPM14" s="20"/>
      <c r="CPN14" s="20"/>
      <c r="CPO14" s="20"/>
      <c r="CPP14" s="20"/>
      <c r="CPQ14" s="20"/>
      <c r="CPR14" s="20"/>
      <c r="CPS14" s="20"/>
      <c r="CPT14" s="20"/>
      <c r="CPU14" s="20"/>
      <c r="CPV14" s="20"/>
      <c r="CPW14" s="20"/>
      <c r="CPX14" s="20"/>
      <c r="CPY14" s="20"/>
      <c r="CPZ14" s="20"/>
      <c r="CQA14" s="20"/>
      <c r="CQB14" s="20"/>
      <c r="CQC14" s="20"/>
      <c r="CQD14" s="20"/>
      <c r="CQE14" s="20"/>
      <c r="CQF14" s="20"/>
      <c r="CQG14" s="20"/>
      <c r="CQH14" s="20"/>
      <c r="CQI14" s="20"/>
      <c r="CQJ14" s="20"/>
      <c r="CQK14" s="20"/>
      <c r="CQL14" s="20"/>
      <c r="CQM14" s="20"/>
      <c r="CQN14" s="20"/>
      <c r="CQO14" s="20"/>
      <c r="CQP14" s="20"/>
      <c r="CQQ14" s="20"/>
      <c r="CQR14" s="20"/>
      <c r="CQS14" s="20"/>
      <c r="CQT14" s="20"/>
      <c r="CQU14" s="20"/>
      <c r="CQV14" s="20"/>
      <c r="CQW14" s="20"/>
      <c r="CQX14" s="20"/>
      <c r="CQY14" s="20"/>
      <c r="CQZ14" s="20"/>
      <c r="CRA14" s="20"/>
      <c r="CRB14" s="20"/>
      <c r="CRC14" s="20"/>
      <c r="CRD14" s="20"/>
      <c r="CRE14" s="20"/>
      <c r="CRF14" s="20"/>
      <c r="CRG14" s="20"/>
      <c r="CRH14" s="20"/>
      <c r="CRI14" s="20"/>
      <c r="CRJ14" s="20"/>
      <c r="CRK14" s="20"/>
      <c r="CRL14" s="20"/>
      <c r="CRM14" s="20"/>
      <c r="CRN14" s="20"/>
      <c r="CRO14" s="20"/>
      <c r="CRP14" s="20"/>
      <c r="CRQ14" s="20"/>
      <c r="CRR14" s="20"/>
      <c r="CRS14" s="20"/>
      <c r="CRT14" s="20"/>
      <c r="CRU14" s="20"/>
      <c r="CRV14" s="20"/>
      <c r="CRW14" s="20"/>
      <c r="CRX14" s="20"/>
      <c r="CRY14" s="20"/>
      <c r="CRZ14" s="20"/>
      <c r="CSA14" s="20"/>
      <c r="CSB14" s="20"/>
      <c r="CSC14" s="20"/>
      <c r="CSD14" s="20"/>
      <c r="CSE14" s="20"/>
      <c r="CSF14" s="20"/>
      <c r="CSG14" s="20"/>
      <c r="CSH14" s="20"/>
      <c r="CSI14" s="20"/>
      <c r="CSJ14" s="20"/>
      <c r="CSK14" s="20"/>
      <c r="CSL14" s="20"/>
      <c r="CSM14" s="20"/>
      <c r="CSN14" s="20"/>
      <c r="CSO14" s="20"/>
      <c r="CSP14" s="20"/>
      <c r="CSQ14" s="20"/>
      <c r="CSR14" s="20"/>
      <c r="CSS14" s="20"/>
      <c r="CST14" s="20"/>
      <c r="CSU14" s="20"/>
      <c r="CSV14" s="20"/>
      <c r="CSW14" s="20"/>
      <c r="CSX14" s="20"/>
      <c r="CSY14" s="20"/>
      <c r="CSZ14" s="20"/>
      <c r="CTA14" s="20"/>
      <c r="CTB14" s="20"/>
      <c r="CTC14" s="20"/>
      <c r="CTD14" s="20"/>
      <c r="CTE14" s="20"/>
      <c r="CTF14" s="20"/>
      <c r="CTG14" s="20"/>
      <c r="CTH14" s="20"/>
      <c r="CTI14" s="20"/>
      <c r="CTJ14" s="20"/>
      <c r="CTK14" s="20"/>
      <c r="CTL14" s="20"/>
      <c r="CTM14" s="20"/>
      <c r="CTN14" s="20"/>
      <c r="CTO14" s="20"/>
      <c r="CTP14" s="20"/>
      <c r="CTQ14" s="20"/>
      <c r="CTR14" s="20"/>
      <c r="CTS14" s="20"/>
      <c r="CTT14" s="20"/>
      <c r="CTU14" s="20"/>
      <c r="CTV14" s="20"/>
      <c r="CTW14" s="20"/>
      <c r="CTX14" s="20"/>
      <c r="CTY14" s="20"/>
      <c r="CTZ14" s="20"/>
      <c r="CUA14" s="20"/>
      <c r="CUB14" s="20"/>
      <c r="CUC14" s="20"/>
      <c r="CUD14" s="20"/>
      <c r="CUE14" s="20"/>
      <c r="CUF14" s="20"/>
      <c r="CUG14" s="20"/>
      <c r="CUH14" s="20"/>
      <c r="CUI14" s="20"/>
      <c r="CUJ14" s="20"/>
      <c r="CUK14" s="20"/>
      <c r="CUL14" s="20"/>
      <c r="CUM14" s="20"/>
      <c r="CUN14" s="20"/>
      <c r="CUO14" s="20"/>
      <c r="CUP14" s="20"/>
      <c r="CUQ14" s="20"/>
      <c r="CUR14" s="20"/>
      <c r="CUS14" s="20"/>
      <c r="CUT14" s="20"/>
      <c r="CUU14" s="20"/>
      <c r="CUV14" s="20"/>
      <c r="CUW14" s="20"/>
      <c r="CUX14" s="20"/>
      <c r="CUY14" s="20"/>
      <c r="CUZ14" s="20"/>
      <c r="CVA14" s="20"/>
      <c r="CVB14" s="20"/>
      <c r="CVC14" s="20"/>
      <c r="CVD14" s="20"/>
      <c r="CVE14" s="20"/>
      <c r="CVF14" s="20"/>
      <c r="CVG14" s="20"/>
      <c r="CVH14" s="20"/>
      <c r="CVI14" s="20"/>
      <c r="CVJ14" s="20"/>
      <c r="CVK14" s="20"/>
      <c r="CVL14" s="20"/>
      <c r="CVM14" s="20"/>
      <c r="CVN14" s="20"/>
      <c r="CVO14" s="20"/>
      <c r="CVP14" s="20"/>
      <c r="CVQ14" s="20"/>
      <c r="CVR14" s="20"/>
      <c r="CVS14" s="20"/>
      <c r="CVT14" s="20"/>
      <c r="CVU14" s="20"/>
      <c r="CVV14" s="20"/>
      <c r="CVW14" s="20"/>
      <c r="CVX14" s="20"/>
      <c r="CVY14" s="20"/>
      <c r="CVZ14" s="20"/>
      <c r="CWA14" s="20"/>
      <c r="CWB14" s="20"/>
      <c r="CWC14" s="20"/>
      <c r="CWD14" s="20"/>
      <c r="CWE14" s="20"/>
      <c r="CWF14" s="20"/>
      <c r="CWG14" s="20"/>
      <c r="CWH14" s="20"/>
      <c r="CWI14" s="20"/>
      <c r="CWJ14" s="20"/>
      <c r="CWK14" s="20"/>
      <c r="CWL14" s="20"/>
      <c r="CWM14" s="20"/>
      <c r="CWN14" s="20"/>
      <c r="CWO14" s="20"/>
      <c r="CWP14" s="20"/>
      <c r="CWQ14" s="20"/>
      <c r="CWR14" s="20"/>
      <c r="CWS14" s="20"/>
      <c r="CWT14" s="20"/>
      <c r="CWU14" s="20"/>
      <c r="CWV14" s="20"/>
      <c r="CWW14" s="20"/>
      <c r="CWX14" s="20"/>
      <c r="CWY14" s="20"/>
      <c r="CWZ14" s="20"/>
      <c r="CXA14" s="20"/>
      <c r="CXB14" s="20"/>
      <c r="CXC14" s="20"/>
      <c r="CXD14" s="20"/>
      <c r="CXE14" s="20"/>
      <c r="CXF14" s="20"/>
      <c r="CXG14" s="20"/>
      <c r="CXH14" s="20"/>
      <c r="CXI14" s="20"/>
      <c r="CXJ14" s="20"/>
      <c r="CXK14" s="20"/>
      <c r="CXL14" s="20"/>
      <c r="CXM14" s="20"/>
      <c r="CXN14" s="20"/>
      <c r="CXO14" s="20"/>
      <c r="CXP14" s="20"/>
      <c r="CXQ14" s="20"/>
      <c r="CXR14" s="20"/>
      <c r="CXS14" s="20"/>
      <c r="CXT14" s="20"/>
      <c r="CXU14" s="20"/>
      <c r="CXV14" s="20"/>
      <c r="CXW14" s="20"/>
      <c r="CXX14" s="20"/>
      <c r="CXY14" s="20"/>
      <c r="CXZ14" s="20"/>
      <c r="CYA14" s="20"/>
      <c r="CYB14" s="20"/>
      <c r="CYC14" s="20"/>
      <c r="CYD14" s="20"/>
      <c r="CYE14" s="20"/>
      <c r="CYF14" s="20"/>
      <c r="CYG14" s="20"/>
      <c r="CYH14" s="20"/>
      <c r="CYI14" s="20"/>
      <c r="CYJ14" s="20"/>
      <c r="CYK14" s="20"/>
      <c r="CYL14" s="20"/>
      <c r="CYM14" s="20"/>
      <c r="CYN14" s="20"/>
      <c r="CYO14" s="20"/>
      <c r="CYP14" s="20"/>
      <c r="CYQ14" s="20"/>
      <c r="CYR14" s="20"/>
      <c r="CYS14" s="20"/>
      <c r="CYT14" s="20"/>
      <c r="CYU14" s="20"/>
      <c r="CYV14" s="20"/>
      <c r="CYW14" s="20"/>
      <c r="CYX14" s="20"/>
      <c r="CYY14" s="20"/>
      <c r="CYZ14" s="20"/>
      <c r="CZA14" s="20"/>
      <c r="CZB14" s="20"/>
      <c r="CZC14" s="20"/>
      <c r="CZD14" s="20"/>
      <c r="CZE14" s="20"/>
      <c r="CZF14" s="20"/>
      <c r="CZG14" s="20"/>
      <c r="CZH14" s="20"/>
      <c r="CZI14" s="20"/>
      <c r="CZJ14" s="20"/>
      <c r="CZK14" s="20"/>
      <c r="CZL14" s="20"/>
      <c r="CZM14" s="20"/>
      <c r="CZN14" s="20"/>
      <c r="CZO14" s="20"/>
      <c r="CZP14" s="20"/>
      <c r="CZQ14" s="20"/>
      <c r="CZR14" s="20"/>
      <c r="CZS14" s="20"/>
      <c r="CZT14" s="20"/>
      <c r="CZU14" s="20"/>
      <c r="CZV14" s="20"/>
      <c r="CZW14" s="20"/>
      <c r="CZX14" s="20"/>
      <c r="CZY14" s="20"/>
      <c r="CZZ14" s="20"/>
      <c r="DAA14" s="20"/>
      <c r="DAB14" s="20"/>
      <c r="DAC14" s="20"/>
      <c r="DAD14" s="20"/>
      <c r="DAE14" s="20"/>
      <c r="DAF14" s="20"/>
      <c r="DAG14" s="20"/>
      <c r="DAH14" s="20"/>
      <c r="DAI14" s="20"/>
      <c r="DAJ14" s="20"/>
      <c r="DAK14" s="20"/>
      <c r="DAL14" s="20"/>
      <c r="DAM14" s="20"/>
      <c r="DAN14" s="20"/>
      <c r="DAO14" s="20"/>
      <c r="DAP14" s="20"/>
      <c r="DAQ14" s="20"/>
      <c r="DAR14" s="20"/>
      <c r="DAS14" s="20"/>
      <c r="DAT14" s="20"/>
      <c r="DAU14" s="20"/>
      <c r="DAV14" s="20"/>
      <c r="DAW14" s="20"/>
      <c r="DAX14" s="20"/>
      <c r="DAY14" s="20"/>
      <c r="DAZ14" s="20"/>
      <c r="DBA14" s="20"/>
      <c r="DBB14" s="20"/>
      <c r="DBC14" s="20"/>
      <c r="DBD14" s="20"/>
      <c r="DBE14" s="20"/>
      <c r="DBF14" s="20"/>
      <c r="DBG14" s="20"/>
      <c r="DBH14" s="20"/>
      <c r="DBI14" s="20"/>
      <c r="DBJ14" s="20"/>
      <c r="DBK14" s="20"/>
      <c r="DBL14" s="20"/>
      <c r="DBM14" s="20"/>
      <c r="DBN14" s="20"/>
      <c r="DBO14" s="20"/>
      <c r="DBP14" s="20"/>
      <c r="DBQ14" s="20"/>
      <c r="DBR14" s="20"/>
      <c r="DBS14" s="20"/>
      <c r="DBT14" s="20"/>
      <c r="DBU14" s="20"/>
      <c r="DBV14" s="20"/>
      <c r="DBW14" s="20"/>
      <c r="DBX14" s="20"/>
      <c r="DBY14" s="20"/>
      <c r="DBZ14" s="20"/>
      <c r="DCA14" s="20"/>
      <c r="DCB14" s="20"/>
      <c r="DCC14" s="20"/>
      <c r="DCD14" s="20"/>
      <c r="DCE14" s="20"/>
      <c r="DCF14" s="20"/>
      <c r="DCG14" s="20"/>
      <c r="DCH14" s="20"/>
      <c r="DCI14" s="20"/>
      <c r="DCJ14" s="20"/>
      <c r="DCK14" s="20"/>
      <c r="DCL14" s="20"/>
      <c r="DCM14" s="20"/>
      <c r="DCN14" s="20"/>
      <c r="DCO14" s="20"/>
      <c r="DCP14" s="20"/>
      <c r="DCQ14" s="20"/>
      <c r="DCR14" s="20"/>
      <c r="DCS14" s="20"/>
      <c r="DCT14" s="20"/>
      <c r="DCU14" s="20"/>
      <c r="DCV14" s="20"/>
      <c r="DCW14" s="20"/>
      <c r="DCX14" s="20"/>
      <c r="DCY14" s="20"/>
      <c r="DCZ14" s="20"/>
      <c r="DDA14" s="20"/>
      <c r="DDB14" s="20"/>
      <c r="DDC14" s="20"/>
      <c r="DDD14" s="20"/>
      <c r="DDE14" s="20"/>
      <c r="DDF14" s="20"/>
      <c r="DDG14" s="20"/>
      <c r="DDH14" s="20"/>
      <c r="DDI14" s="20"/>
      <c r="DDJ14" s="20"/>
      <c r="DDK14" s="20"/>
      <c r="DDL14" s="20"/>
      <c r="DDM14" s="20"/>
      <c r="DDN14" s="20"/>
      <c r="DDO14" s="20"/>
      <c r="DDP14" s="20"/>
      <c r="DDQ14" s="20"/>
      <c r="DDR14" s="20"/>
      <c r="DDS14" s="20"/>
      <c r="DDT14" s="20"/>
      <c r="DDU14" s="20"/>
      <c r="DDV14" s="20"/>
      <c r="DDW14" s="20"/>
      <c r="DDX14" s="20"/>
      <c r="DDY14" s="20"/>
      <c r="DDZ14" s="20"/>
      <c r="DEA14" s="20"/>
      <c r="DEB14" s="20"/>
      <c r="DEC14" s="20"/>
      <c r="DED14" s="20"/>
      <c r="DEE14" s="20"/>
      <c r="DEF14" s="20"/>
      <c r="DEG14" s="20"/>
      <c r="DEH14" s="20"/>
      <c r="DEI14" s="20"/>
      <c r="DEJ14" s="20"/>
      <c r="DEK14" s="20"/>
      <c r="DEL14" s="20"/>
      <c r="DEM14" s="20"/>
      <c r="DEN14" s="20"/>
      <c r="DEO14" s="20"/>
      <c r="DEP14" s="20"/>
      <c r="DEQ14" s="20"/>
      <c r="DER14" s="20"/>
      <c r="DES14" s="20"/>
      <c r="DET14" s="20"/>
      <c r="DEU14" s="20"/>
      <c r="DEV14" s="20"/>
      <c r="DEW14" s="20"/>
      <c r="DEX14" s="20"/>
      <c r="DEY14" s="20"/>
      <c r="DEZ14" s="20"/>
      <c r="DFA14" s="20"/>
      <c r="DFB14" s="20"/>
      <c r="DFC14" s="20"/>
      <c r="DFD14" s="20"/>
      <c r="DFE14" s="20"/>
      <c r="DFF14" s="20"/>
      <c r="DFG14" s="20"/>
      <c r="DFH14" s="20"/>
      <c r="DFI14" s="20"/>
      <c r="DFJ14" s="20"/>
      <c r="DFK14" s="20"/>
      <c r="DFL14" s="20"/>
      <c r="DFM14" s="20"/>
      <c r="DFN14" s="20"/>
      <c r="DFO14" s="20"/>
      <c r="DFP14" s="20"/>
      <c r="DFQ14" s="20"/>
      <c r="DFR14" s="20"/>
      <c r="DFS14" s="20"/>
      <c r="DFT14" s="20"/>
      <c r="DFU14" s="20"/>
      <c r="DFV14" s="20"/>
      <c r="DFW14" s="20"/>
      <c r="DFX14" s="20"/>
      <c r="DFY14" s="20"/>
      <c r="DFZ14" s="20"/>
      <c r="DGA14" s="20"/>
      <c r="DGB14" s="20"/>
      <c r="DGC14" s="20"/>
      <c r="DGD14" s="20"/>
      <c r="DGE14" s="20"/>
      <c r="DGF14" s="20"/>
      <c r="DGG14" s="20"/>
      <c r="DGH14" s="20"/>
      <c r="DGI14" s="20"/>
      <c r="DGJ14" s="20"/>
      <c r="DGK14" s="20"/>
      <c r="DGL14" s="20"/>
      <c r="DGM14" s="20"/>
      <c r="DGN14" s="20"/>
      <c r="DGO14" s="20"/>
      <c r="DGP14" s="20"/>
      <c r="DGQ14" s="20"/>
      <c r="DGR14" s="20"/>
      <c r="DGS14" s="20"/>
      <c r="DGT14" s="20"/>
      <c r="DGU14" s="20"/>
      <c r="DGV14" s="20"/>
      <c r="DGW14" s="20"/>
      <c r="DGX14" s="20"/>
      <c r="DGY14" s="20"/>
      <c r="DGZ14" s="20"/>
      <c r="DHA14" s="20"/>
      <c r="DHB14" s="20"/>
      <c r="DHC14" s="20"/>
      <c r="DHD14" s="20"/>
      <c r="DHE14" s="20"/>
      <c r="DHF14" s="20"/>
      <c r="DHG14" s="20"/>
      <c r="DHH14" s="20"/>
      <c r="DHI14" s="20"/>
      <c r="DHJ14" s="20"/>
      <c r="DHK14" s="20"/>
      <c r="DHL14" s="20"/>
      <c r="DHM14" s="20"/>
      <c r="DHN14" s="20"/>
      <c r="DHO14" s="20"/>
      <c r="DHP14" s="20"/>
      <c r="DHQ14" s="20"/>
      <c r="DHR14" s="20"/>
      <c r="DHS14" s="20"/>
      <c r="DHT14" s="20"/>
      <c r="DHU14" s="20"/>
      <c r="DHV14" s="20"/>
      <c r="DHW14" s="20"/>
      <c r="DHX14" s="20"/>
      <c r="DHY14" s="20"/>
      <c r="DHZ14" s="20"/>
      <c r="DIA14" s="20"/>
      <c r="DIB14" s="20"/>
      <c r="DIC14" s="20"/>
      <c r="DID14" s="20"/>
      <c r="DIE14" s="20"/>
      <c r="DIF14" s="20"/>
      <c r="DIG14" s="20"/>
      <c r="DIH14" s="20"/>
      <c r="DII14" s="20"/>
      <c r="DIJ14" s="20"/>
      <c r="DIK14" s="20"/>
      <c r="DIL14" s="20"/>
      <c r="DIM14" s="20"/>
      <c r="DIN14" s="20"/>
      <c r="DIO14" s="20"/>
      <c r="DIP14" s="20"/>
      <c r="DIQ14" s="20"/>
      <c r="DIR14" s="20"/>
      <c r="DIS14" s="20"/>
      <c r="DIT14" s="20"/>
      <c r="DIU14" s="20"/>
      <c r="DIV14" s="20"/>
      <c r="DIW14" s="20"/>
      <c r="DIX14" s="20"/>
      <c r="DIY14" s="20"/>
      <c r="DIZ14" s="20"/>
      <c r="DJA14" s="20"/>
      <c r="DJB14" s="20"/>
      <c r="DJC14" s="20"/>
      <c r="DJD14" s="20"/>
      <c r="DJE14" s="20"/>
      <c r="DJF14" s="20"/>
      <c r="DJG14" s="20"/>
      <c r="DJH14" s="20"/>
      <c r="DJI14" s="20"/>
      <c r="DJJ14" s="20"/>
      <c r="DJK14" s="20"/>
      <c r="DJL14" s="20"/>
      <c r="DJM14" s="20"/>
      <c r="DJN14" s="20"/>
      <c r="DJO14" s="20"/>
      <c r="DJP14" s="20"/>
      <c r="DJQ14" s="20"/>
      <c r="DJR14" s="20"/>
      <c r="DJS14" s="20"/>
      <c r="DJT14" s="20"/>
      <c r="DJU14" s="20"/>
      <c r="DJV14" s="20"/>
      <c r="DJW14" s="20"/>
      <c r="DJX14" s="20"/>
      <c r="DJY14" s="20"/>
      <c r="DJZ14" s="20"/>
      <c r="DKA14" s="20"/>
      <c r="DKB14" s="20"/>
      <c r="DKC14" s="20"/>
      <c r="DKD14" s="20"/>
      <c r="DKE14" s="20"/>
      <c r="DKF14" s="20"/>
      <c r="DKG14" s="20"/>
      <c r="DKH14" s="20"/>
      <c r="DKI14" s="20"/>
      <c r="DKJ14" s="20"/>
      <c r="DKK14" s="20"/>
      <c r="DKL14" s="20"/>
      <c r="DKM14" s="20"/>
      <c r="DKN14" s="20"/>
      <c r="DKO14" s="20"/>
      <c r="DKP14" s="20"/>
      <c r="DKQ14" s="20"/>
      <c r="DKR14" s="20"/>
      <c r="DKS14" s="20"/>
      <c r="DKT14" s="20"/>
      <c r="DKU14" s="20"/>
      <c r="DKV14" s="20"/>
      <c r="DKW14" s="20"/>
      <c r="DKX14" s="20"/>
      <c r="DKY14" s="20"/>
      <c r="DKZ14" s="20"/>
      <c r="DLA14" s="20"/>
      <c r="DLB14" s="20"/>
      <c r="DLC14" s="20"/>
      <c r="DLD14" s="20"/>
      <c r="DLE14" s="20"/>
      <c r="DLF14" s="20"/>
      <c r="DLG14" s="20"/>
      <c r="DLH14" s="20"/>
      <c r="DLI14" s="20"/>
      <c r="DLJ14" s="20"/>
      <c r="DLK14" s="20"/>
      <c r="DLL14" s="20"/>
      <c r="DLM14" s="20"/>
      <c r="DLN14" s="20"/>
      <c r="DLO14" s="20"/>
      <c r="DLP14" s="20"/>
      <c r="DLQ14" s="20"/>
      <c r="DLR14" s="20"/>
      <c r="DLS14" s="20"/>
      <c r="DLT14" s="20"/>
      <c r="DLU14" s="20"/>
      <c r="DLV14" s="20"/>
      <c r="DLW14" s="20"/>
      <c r="DLX14" s="20"/>
      <c r="DLY14" s="20"/>
      <c r="DLZ14" s="20"/>
      <c r="DMA14" s="20"/>
      <c r="DMB14" s="20"/>
      <c r="DMC14" s="20"/>
      <c r="DMD14" s="20"/>
      <c r="DME14" s="20"/>
      <c r="DMF14" s="20"/>
      <c r="DMG14" s="20"/>
      <c r="DMH14" s="20"/>
      <c r="DMI14" s="20"/>
      <c r="DMJ14" s="20"/>
      <c r="DMK14" s="20"/>
      <c r="DML14" s="20"/>
      <c r="DMM14" s="20"/>
      <c r="DMN14" s="20"/>
      <c r="DMO14" s="20"/>
      <c r="DMP14" s="20"/>
      <c r="DMQ14" s="20"/>
      <c r="DMR14" s="20"/>
      <c r="DMS14" s="20"/>
      <c r="DMT14" s="20"/>
      <c r="DMU14" s="20"/>
      <c r="DMV14" s="20"/>
      <c r="DMW14" s="20"/>
      <c r="DMX14" s="20"/>
      <c r="DMY14" s="20"/>
      <c r="DMZ14" s="20"/>
      <c r="DNA14" s="20"/>
      <c r="DNB14" s="20"/>
      <c r="DNC14" s="20"/>
      <c r="DND14" s="20"/>
      <c r="DNE14" s="20"/>
      <c r="DNF14" s="20"/>
      <c r="DNG14" s="20"/>
      <c r="DNH14" s="20"/>
      <c r="DNI14" s="20"/>
      <c r="DNJ14" s="20"/>
      <c r="DNK14" s="20"/>
      <c r="DNL14" s="20"/>
      <c r="DNM14" s="20"/>
      <c r="DNN14" s="20"/>
      <c r="DNO14" s="20"/>
      <c r="DNP14" s="20"/>
      <c r="DNQ14" s="20"/>
      <c r="DNR14" s="20"/>
      <c r="DNS14" s="20"/>
      <c r="DNT14" s="20"/>
      <c r="DNU14" s="20"/>
      <c r="DNV14" s="20"/>
      <c r="DNW14" s="20"/>
      <c r="DNX14" s="20"/>
      <c r="DNY14" s="20"/>
      <c r="DNZ14" s="20"/>
      <c r="DOA14" s="20"/>
      <c r="DOB14" s="20"/>
      <c r="DOC14" s="20"/>
      <c r="DOD14" s="20"/>
      <c r="DOE14" s="20"/>
      <c r="DOF14" s="20"/>
      <c r="DOG14" s="20"/>
      <c r="DOH14" s="20"/>
      <c r="DOI14" s="20"/>
      <c r="DOJ14" s="20"/>
      <c r="DOK14" s="20"/>
      <c r="DOL14" s="20"/>
      <c r="DOM14" s="20"/>
      <c r="DON14" s="20"/>
      <c r="DOO14" s="20"/>
      <c r="DOP14" s="20"/>
      <c r="DOQ14" s="20"/>
      <c r="DOR14" s="20"/>
      <c r="DOS14" s="20"/>
      <c r="DOT14" s="20"/>
      <c r="DOU14" s="20"/>
      <c r="DOV14" s="20"/>
      <c r="DOW14" s="20"/>
      <c r="DOX14" s="20"/>
      <c r="DOY14" s="20"/>
      <c r="DOZ14" s="20"/>
      <c r="DPA14" s="20"/>
      <c r="DPB14" s="20"/>
      <c r="DPC14" s="20"/>
      <c r="DPD14" s="20"/>
      <c r="DPE14" s="20"/>
      <c r="DPF14" s="20"/>
      <c r="DPG14" s="20"/>
      <c r="DPH14" s="20"/>
      <c r="DPI14" s="20"/>
      <c r="DPJ14" s="20"/>
      <c r="DPK14" s="20"/>
      <c r="DPL14" s="20"/>
      <c r="DPM14" s="20"/>
      <c r="DPN14" s="20"/>
      <c r="DPO14" s="20"/>
      <c r="DPP14" s="20"/>
      <c r="DPQ14" s="20"/>
      <c r="DPR14" s="20"/>
      <c r="DPS14" s="20"/>
      <c r="DPT14" s="20"/>
      <c r="DPU14" s="20"/>
      <c r="DPV14" s="20"/>
      <c r="DPW14" s="20"/>
      <c r="DPX14" s="20"/>
      <c r="DPY14" s="20"/>
      <c r="DPZ14" s="20"/>
      <c r="DQA14" s="20"/>
      <c r="DQB14" s="20"/>
      <c r="DQC14" s="20"/>
      <c r="DQD14" s="20"/>
      <c r="DQE14" s="20"/>
      <c r="DQF14" s="20"/>
      <c r="DQG14" s="20"/>
      <c r="DQH14" s="20"/>
      <c r="DQI14" s="20"/>
      <c r="DQJ14" s="20"/>
      <c r="DQK14" s="20"/>
      <c r="DQL14" s="20"/>
      <c r="DQM14" s="20"/>
      <c r="DQN14" s="20"/>
      <c r="DQO14" s="20"/>
      <c r="DQP14" s="20"/>
      <c r="DQQ14" s="20"/>
      <c r="DQR14" s="20"/>
      <c r="DQS14" s="20"/>
      <c r="DQT14" s="20"/>
      <c r="DQU14" s="20"/>
      <c r="DQV14" s="20"/>
      <c r="DQW14" s="20"/>
      <c r="DQX14" s="20"/>
      <c r="DQY14" s="20"/>
      <c r="DQZ14" s="20"/>
      <c r="DRA14" s="20"/>
      <c r="DRB14" s="20"/>
      <c r="DRC14" s="20"/>
      <c r="DRD14" s="20"/>
      <c r="DRE14" s="20"/>
      <c r="DRF14" s="20"/>
      <c r="DRG14" s="20"/>
      <c r="DRH14" s="20"/>
      <c r="DRI14" s="20"/>
      <c r="DRJ14" s="20"/>
      <c r="DRK14" s="20"/>
      <c r="DRL14" s="20"/>
      <c r="DRM14" s="20"/>
      <c r="DRN14" s="20"/>
      <c r="DRO14" s="20"/>
      <c r="DRP14" s="20"/>
      <c r="DRQ14" s="20"/>
      <c r="DRR14" s="20"/>
      <c r="DRS14" s="20"/>
      <c r="DRT14" s="20"/>
      <c r="DRU14" s="20"/>
      <c r="DRV14" s="20"/>
      <c r="DRW14" s="20"/>
      <c r="DRX14" s="20"/>
      <c r="DRY14" s="20"/>
      <c r="DRZ14" s="20"/>
      <c r="DSA14" s="20"/>
      <c r="DSB14" s="20"/>
      <c r="DSC14" s="20"/>
      <c r="DSD14" s="20"/>
      <c r="DSE14" s="20"/>
      <c r="DSF14" s="20"/>
      <c r="DSG14" s="20"/>
      <c r="DSH14" s="20"/>
      <c r="DSI14" s="20"/>
      <c r="DSJ14" s="20"/>
      <c r="DSK14" s="20"/>
      <c r="DSL14" s="20"/>
      <c r="DSM14" s="20"/>
      <c r="DSN14" s="20"/>
      <c r="DSO14" s="20"/>
      <c r="DSP14" s="20"/>
      <c r="DSQ14" s="20"/>
      <c r="DSR14" s="20"/>
      <c r="DSS14" s="20"/>
      <c r="DST14" s="20"/>
      <c r="DSU14" s="20"/>
      <c r="DSV14" s="20"/>
      <c r="DSW14" s="20"/>
      <c r="DSX14" s="20"/>
      <c r="DSY14" s="20"/>
      <c r="DSZ14" s="20"/>
      <c r="DTA14" s="20"/>
      <c r="DTB14" s="20"/>
      <c r="DTC14" s="20"/>
      <c r="DTD14" s="20"/>
      <c r="DTE14" s="20"/>
      <c r="DTF14" s="20"/>
      <c r="DTG14" s="20"/>
      <c r="DTH14" s="20"/>
      <c r="DTI14" s="20"/>
      <c r="DTJ14" s="20"/>
      <c r="DTK14" s="20"/>
      <c r="DTL14" s="20"/>
      <c r="DTM14" s="20"/>
      <c r="DTN14" s="20"/>
      <c r="DTO14" s="20"/>
      <c r="DTP14" s="20"/>
      <c r="DTQ14" s="20"/>
      <c r="DTR14" s="20"/>
      <c r="DTS14" s="20"/>
      <c r="DTT14" s="20"/>
      <c r="DTU14" s="20"/>
      <c r="DTV14" s="20"/>
      <c r="DTW14" s="20"/>
      <c r="DTX14" s="20"/>
      <c r="DTY14" s="20"/>
      <c r="DTZ14" s="20"/>
      <c r="DUA14" s="20"/>
      <c r="DUB14" s="20"/>
      <c r="DUC14" s="20"/>
      <c r="DUD14" s="20"/>
      <c r="DUE14" s="20"/>
      <c r="DUF14" s="20"/>
      <c r="DUG14" s="20"/>
      <c r="DUH14" s="20"/>
      <c r="DUI14" s="20"/>
      <c r="DUJ14" s="20"/>
      <c r="DUK14" s="20"/>
      <c r="DUL14" s="20"/>
      <c r="DUM14" s="20"/>
      <c r="DUN14" s="20"/>
      <c r="DUO14" s="20"/>
      <c r="DUP14" s="20"/>
      <c r="DUQ14" s="20"/>
      <c r="DUR14" s="20"/>
      <c r="DUS14" s="20"/>
      <c r="DUT14" s="20"/>
      <c r="DUU14" s="20"/>
      <c r="DUV14" s="20"/>
      <c r="DUW14" s="20"/>
      <c r="DUX14" s="20"/>
      <c r="DUY14" s="20"/>
      <c r="DUZ14" s="20"/>
      <c r="DVA14" s="20"/>
      <c r="DVB14" s="20"/>
      <c r="DVC14" s="20"/>
      <c r="DVD14" s="20"/>
      <c r="DVE14" s="20"/>
      <c r="DVF14" s="20"/>
      <c r="DVG14" s="20"/>
      <c r="DVH14" s="20"/>
      <c r="DVI14" s="20"/>
      <c r="DVJ14" s="20"/>
      <c r="DVK14" s="20"/>
      <c r="DVL14" s="20"/>
      <c r="DVM14" s="20"/>
      <c r="DVN14" s="20"/>
      <c r="DVO14" s="20"/>
      <c r="DVP14" s="20"/>
      <c r="DVQ14" s="20"/>
      <c r="DVR14" s="20"/>
      <c r="DVS14" s="20"/>
      <c r="DVT14" s="20"/>
      <c r="DVU14" s="20"/>
      <c r="DVV14" s="20"/>
      <c r="DVW14" s="20"/>
      <c r="DVX14" s="20"/>
      <c r="DVY14" s="20"/>
      <c r="DVZ14" s="20"/>
      <c r="DWA14" s="20"/>
      <c r="DWB14" s="20"/>
      <c r="DWC14" s="20"/>
      <c r="DWD14" s="20"/>
      <c r="DWE14" s="20"/>
      <c r="DWF14" s="20"/>
      <c r="DWG14" s="20"/>
      <c r="DWH14" s="20"/>
      <c r="DWI14" s="20"/>
      <c r="DWJ14" s="20"/>
      <c r="DWK14" s="20"/>
      <c r="DWL14" s="20"/>
      <c r="DWM14" s="20"/>
      <c r="DWN14" s="20"/>
      <c r="DWO14" s="20"/>
      <c r="DWP14" s="20"/>
      <c r="DWQ14" s="20"/>
      <c r="DWR14" s="20"/>
      <c r="DWS14" s="20"/>
      <c r="DWT14" s="20"/>
      <c r="DWU14" s="20"/>
      <c r="DWV14" s="20"/>
      <c r="DWW14" s="20"/>
      <c r="DWX14" s="20"/>
      <c r="DWY14" s="20"/>
      <c r="DWZ14" s="20"/>
      <c r="DXA14" s="20"/>
      <c r="DXB14" s="20"/>
      <c r="DXC14" s="20"/>
      <c r="DXD14" s="20"/>
      <c r="DXE14" s="20"/>
      <c r="DXF14" s="20"/>
      <c r="DXG14" s="20"/>
      <c r="DXH14" s="20"/>
      <c r="DXI14" s="20"/>
      <c r="DXJ14" s="20"/>
      <c r="DXK14" s="20"/>
      <c r="DXL14" s="20"/>
      <c r="DXM14" s="20"/>
      <c r="DXN14" s="20"/>
      <c r="DXO14" s="20"/>
      <c r="DXP14" s="20"/>
      <c r="DXQ14" s="20"/>
      <c r="DXR14" s="20"/>
      <c r="DXS14" s="20"/>
      <c r="DXT14" s="20"/>
      <c r="DXU14" s="20"/>
      <c r="DXV14" s="20"/>
      <c r="DXW14" s="20"/>
      <c r="DXX14" s="20"/>
      <c r="DXY14" s="20"/>
      <c r="DXZ14" s="20"/>
      <c r="DYA14" s="20"/>
      <c r="DYB14" s="20"/>
      <c r="DYC14" s="20"/>
      <c r="DYD14" s="20"/>
      <c r="DYE14" s="20"/>
      <c r="DYF14" s="20"/>
      <c r="DYG14" s="20"/>
      <c r="DYH14" s="20"/>
      <c r="DYI14" s="20"/>
      <c r="DYJ14" s="20"/>
      <c r="DYK14" s="20"/>
      <c r="DYL14" s="20"/>
      <c r="DYM14" s="20"/>
      <c r="DYN14" s="20"/>
      <c r="DYO14" s="20"/>
      <c r="DYP14" s="20"/>
      <c r="DYQ14" s="20"/>
      <c r="DYR14" s="20"/>
      <c r="DYS14" s="20"/>
      <c r="DYT14" s="20"/>
      <c r="DYU14" s="20"/>
      <c r="DYV14" s="20"/>
      <c r="DYW14" s="20"/>
      <c r="DYX14" s="20"/>
      <c r="DYY14" s="20"/>
      <c r="DYZ14" s="20"/>
      <c r="DZA14" s="20"/>
      <c r="DZB14" s="20"/>
      <c r="DZC14" s="20"/>
      <c r="DZD14" s="20"/>
      <c r="DZE14" s="20"/>
      <c r="DZF14" s="20"/>
      <c r="DZG14" s="20"/>
      <c r="DZH14" s="20"/>
      <c r="DZI14" s="20"/>
      <c r="DZJ14" s="20"/>
      <c r="DZK14" s="20"/>
      <c r="DZL14" s="20"/>
      <c r="DZM14" s="20"/>
      <c r="DZN14" s="20"/>
      <c r="DZO14" s="20"/>
      <c r="DZP14" s="20"/>
      <c r="DZQ14" s="20"/>
      <c r="DZR14" s="20"/>
      <c r="DZS14" s="20"/>
      <c r="DZT14" s="20"/>
      <c r="DZU14" s="20"/>
      <c r="DZV14" s="20"/>
      <c r="DZW14" s="20"/>
      <c r="DZX14" s="20"/>
      <c r="DZY14" s="20"/>
      <c r="DZZ14" s="20"/>
      <c r="EAA14" s="20"/>
      <c r="EAB14" s="20"/>
      <c r="EAC14" s="20"/>
      <c r="EAD14" s="20"/>
      <c r="EAE14" s="20"/>
      <c r="EAF14" s="20"/>
      <c r="EAG14" s="20"/>
      <c r="EAH14" s="20"/>
      <c r="EAI14" s="20"/>
      <c r="EAJ14" s="20"/>
      <c r="EAK14" s="20"/>
      <c r="EAL14" s="20"/>
      <c r="EAM14" s="20"/>
      <c r="EAN14" s="20"/>
      <c r="EAO14" s="20"/>
      <c r="EAP14" s="20"/>
      <c r="EAQ14" s="20"/>
      <c r="EAR14" s="20"/>
      <c r="EAS14" s="20"/>
      <c r="EAT14" s="20"/>
      <c r="EAU14" s="20"/>
      <c r="EAV14" s="20"/>
      <c r="EAW14" s="20"/>
      <c r="EAX14" s="20"/>
      <c r="EAY14" s="20"/>
      <c r="EAZ14" s="20"/>
      <c r="EBA14" s="20"/>
      <c r="EBB14" s="20"/>
      <c r="EBC14" s="20"/>
      <c r="EBD14" s="20"/>
      <c r="EBE14" s="20"/>
      <c r="EBF14" s="20"/>
      <c r="EBG14" s="20"/>
      <c r="EBH14" s="20"/>
      <c r="EBI14" s="20"/>
      <c r="EBJ14" s="20"/>
      <c r="EBK14" s="20"/>
      <c r="EBL14" s="20"/>
      <c r="EBM14" s="20"/>
      <c r="EBN14" s="20"/>
      <c r="EBO14" s="20"/>
      <c r="EBP14" s="20"/>
      <c r="EBQ14" s="20"/>
      <c r="EBR14" s="20"/>
      <c r="EBS14" s="20"/>
      <c r="EBT14" s="20"/>
      <c r="EBU14" s="20"/>
      <c r="EBV14" s="20"/>
      <c r="EBW14" s="20"/>
      <c r="EBX14" s="20"/>
      <c r="EBY14" s="20"/>
      <c r="EBZ14" s="20"/>
      <c r="ECA14" s="20"/>
      <c r="ECB14" s="20"/>
      <c r="ECC14" s="20"/>
      <c r="ECD14" s="20"/>
      <c r="ECE14" s="20"/>
      <c r="ECF14" s="20"/>
      <c r="ECG14" s="20"/>
      <c r="ECH14" s="20"/>
      <c r="ECI14" s="20"/>
      <c r="ECJ14" s="20"/>
      <c r="ECK14" s="20"/>
      <c r="ECL14" s="20"/>
      <c r="ECM14" s="20"/>
      <c r="ECN14" s="20"/>
      <c r="ECO14" s="20"/>
      <c r="ECP14" s="20"/>
      <c r="ECQ14" s="20"/>
      <c r="ECR14" s="20"/>
      <c r="ECS14" s="20"/>
      <c r="ECT14" s="20"/>
      <c r="ECU14" s="20"/>
      <c r="ECV14" s="20"/>
      <c r="ECW14" s="20"/>
      <c r="ECX14" s="20"/>
      <c r="ECY14" s="20"/>
      <c r="ECZ14" s="20"/>
      <c r="EDA14" s="20"/>
      <c r="EDB14" s="20"/>
      <c r="EDC14" s="20"/>
      <c r="EDD14" s="20"/>
      <c r="EDE14" s="20"/>
      <c r="EDF14" s="20"/>
      <c r="EDG14" s="20"/>
      <c r="EDH14" s="20"/>
      <c r="EDI14" s="20"/>
      <c r="EDJ14" s="20"/>
      <c r="EDK14" s="20"/>
      <c r="EDL14" s="20"/>
      <c r="EDM14" s="20"/>
      <c r="EDN14" s="20"/>
      <c r="EDO14" s="20"/>
      <c r="EDP14" s="20"/>
      <c r="EDQ14" s="20"/>
      <c r="EDR14" s="20"/>
      <c r="EDS14" s="20"/>
      <c r="EDT14" s="20"/>
      <c r="EDU14" s="20"/>
      <c r="EDV14" s="20"/>
      <c r="EDW14" s="20"/>
      <c r="EDX14" s="20"/>
      <c r="EDY14" s="20"/>
      <c r="EDZ14" s="20"/>
      <c r="EEA14" s="20"/>
      <c r="EEB14" s="20"/>
      <c r="EEC14" s="20"/>
      <c r="EED14" s="20"/>
      <c r="EEE14" s="20"/>
      <c r="EEF14" s="20"/>
      <c r="EEG14" s="20"/>
      <c r="EEH14" s="20"/>
      <c r="EEI14" s="20"/>
      <c r="EEJ14" s="20"/>
      <c r="EEK14" s="20"/>
      <c r="EEL14" s="20"/>
      <c r="EEM14" s="20"/>
      <c r="EEN14" s="20"/>
      <c r="EEO14" s="20"/>
      <c r="EEP14" s="20"/>
      <c r="EEQ14" s="20"/>
      <c r="EER14" s="20"/>
      <c r="EES14" s="20"/>
      <c r="EET14" s="20"/>
      <c r="EEU14" s="20"/>
      <c r="EEV14" s="20"/>
      <c r="EEW14" s="20"/>
      <c r="EEX14" s="20"/>
      <c r="EEY14" s="20"/>
      <c r="EEZ14" s="20"/>
      <c r="EFA14" s="20"/>
      <c r="EFB14" s="20"/>
      <c r="EFC14" s="20"/>
      <c r="EFD14" s="20"/>
      <c r="EFE14" s="20"/>
      <c r="EFF14" s="20"/>
      <c r="EFG14" s="20"/>
      <c r="EFH14" s="20"/>
      <c r="EFI14" s="20"/>
      <c r="EFJ14" s="20"/>
      <c r="EFK14" s="20"/>
      <c r="EFL14" s="20"/>
      <c r="EFM14" s="20"/>
      <c r="EFN14" s="20"/>
      <c r="EFO14" s="20"/>
      <c r="EFP14" s="20"/>
      <c r="EFQ14" s="20"/>
      <c r="EFR14" s="20"/>
      <c r="EFS14" s="20"/>
      <c r="EFT14" s="20"/>
      <c r="EFU14" s="20"/>
      <c r="EFV14" s="20"/>
      <c r="EFW14" s="20"/>
      <c r="EFX14" s="20"/>
      <c r="EFY14" s="20"/>
      <c r="EFZ14" s="20"/>
      <c r="EGA14" s="20"/>
      <c r="EGB14" s="20"/>
      <c r="EGC14" s="20"/>
      <c r="EGD14" s="20"/>
      <c r="EGE14" s="20"/>
      <c r="EGF14" s="20"/>
      <c r="EGG14" s="20"/>
      <c r="EGH14" s="20"/>
      <c r="EGI14" s="20"/>
      <c r="EGJ14" s="20"/>
      <c r="EGK14" s="20"/>
      <c r="EGL14" s="20"/>
      <c r="EGM14" s="20"/>
      <c r="EGN14" s="20"/>
      <c r="EGO14" s="20"/>
      <c r="EGP14" s="20"/>
      <c r="EGQ14" s="20"/>
      <c r="EGR14" s="20"/>
      <c r="EGS14" s="20"/>
      <c r="EGT14" s="20"/>
      <c r="EGU14" s="20"/>
      <c r="EGV14" s="20"/>
      <c r="EGW14" s="20"/>
      <c r="EGX14" s="20"/>
      <c r="EGY14" s="20"/>
      <c r="EGZ14" s="20"/>
      <c r="EHA14" s="20"/>
      <c r="EHB14" s="20"/>
      <c r="EHC14" s="20"/>
      <c r="EHD14" s="20"/>
      <c r="EHE14" s="20"/>
      <c r="EHF14" s="20"/>
      <c r="EHG14" s="20"/>
      <c r="EHH14" s="20"/>
      <c r="EHI14" s="20"/>
      <c r="EHJ14" s="20"/>
      <c r="EHK14" s="20"/>
      <c r="EHL14" s="20"/>
      <c r="EHM14" s="20"/>
      <c r="EHN14" s="20"/>
      <c r="EHO14" s="20"/>
      <c r="EHP14" s="20"/>
      <c r="EHQ14" s="20"/>
      <c r="EHR14" s="20"/>
      <c r="EHS14" s="20"/>
      <c r="EHT14" s="20"/>
      <c r="EHU14" s="20"/>
      <c r="EHV14" s="20"/>
      <c r="EHW14" s="20"/>
      <c r="EHX14" s="20"/>
      <c r="EHY14" s="20"/>
      <c r="EHZ14" s="20"/>
      <c r="EIA14" s="20"/>
      <c r="EIB14" s="20"/>
      <c r="EIC14" s="20"/>
      <c r="EID14" s="20"/>
      <c r="EIE14" s="20"/>
      <c r="EIF14" s="20"/>
      <c r="EIG14" s="20"/>
      <c r="EIH14" s="20"/>
      <c r="EII14" s="20"/>
      <c r="EIJ14" s="20"/>
      <c r="EIK14" s="20"/>
      <c r="EIL14" s="20"/>
      <c r="EIM14" s="20"/>
      <c r="EIN14" s="20"/>
      <c r="EIO14" s="20"/>
      <c r="EIP14" s="20"/>
      <c r="EIQ14" s="20"/>
      <c r="EIR14" s="20"/>
      <c r="EIS14" s="20"/>
      <c r="EIT14" s="20"/>
      <c r="EIU14" s="20"/>
      <c r="EIV14" s="20"/>
      <c r="EIW14" s="20"/>
      <c r="EIX14" s="20"/>
      <c r="EIY14" s="20"/>
      <c r="EIZ14" s="20"/>
      <c r="EJA14" s="20"/>
      <c r="EJB14" s="20"/>
      <c r="EJC14" s="20"/>
      <c r="EJD14" s="20"/>
      <c r="EJE14" s="20"/>
      <c r="EJF14" s="20"/>
      <c r="EJG14" s="20"/>
      <c r="EJH14" s="20"/>
      <c r="EJI14" s="20"/>
      <c r="EJJ14" s="20"/>
      <c r="EJK14" s="20"/>
      <c r="EJL14" s="20"/>
      <c r="EJM14" s="20"/>
      <c r="EJN14" s="20"/>
      <c r="EJO14" s="20"/>
      <c r="EJP14" s="20"/>
      <c r="EJQ14" s="20"/>
      <c r="EJR14" s="20"/>
      <c r="EJS14" s="20"/>
      <c r="EJT14" s="20"/>
      <c r="EJU14" s="20"/>
      <c r="EJV14" s="20"/>
      <c r="EJW14" s="20"/>
      <c r="EJX14" s="20"/>
      <c r="EJY14" s="20"/>
      <c r="EJZ14" s="20"/>
      <c r="EKA14" s="20"/>
      <c r="EKB14" s="20"/>
      <c r="EKC14" s="20"/>
      <c r="EKD14" s="20"/>
      <c r="EKE14" s="20"/>
      <c r="EKF14" s="20"/>
      <c r="EKG14" s="20"/>
      <c r="EKH14" s="20"/>
      <c r="EKI14" s="20"/>
      <c r="EKJ14" s="20"/>
      <c r="EKK14" s="20"/>
      <c r="EKL14" s="20"/>
      <c r="EKM14" s="20"/>
      <c r="EKN14" s="20"/>
      <c r="EKO14" s="20"/>
      <c r="EKP14" s="20"/>
      <c r="EKQ14" s="20"/>
      <c r="EKR14" s="20"/>
      <c r="EKS14" s="20"/>
      <c r="EKT14" s="20"/>
      <c r="EKU14" s="20"/>
      <c r="EKV14" s="20"/>
      <c r="EKW14" s="20"/>
      <c r="EKX14" s="20"/>
      <c r="EKY14" s="20"/>
      <c r="EKZ14" s="20"/>
      <c r="ELA14" s="20"/>
      <c r="ELB14" s="20"/>
      <c r="ELC14" s="20"/>
      <c r="ELD14" s="20"/>
      <c r="ELE14" s="20"/>
      <c r="ELF14" s="20"/>
      <c r="ELG14" s="20"/>
      <c r="ELH14" s="20"/>
      <c r="ELI14" s="20"/>
      <c r="ELJ14" s="20"/>
      <c r="ELK14" s="20"/>
      <c r="ELL14" s="20"/>
      <c r="ELM14" s="20"/>
      <c r="ELN14" s="20"/>
      <c r="ELO14" s="20"/>
      <c r="ELP14" s="20"/>
      <c r="ELQ14" s="20"/>
      <c r="ELR14" s="20"/>
      <c r="ELS14" s="20"/>
      <c r="ELT14" s="20"/>
      <c r="ELU14" s="20"/>
      <c r="ELV14" s="20"/>
      <c r="ELW14" s="20"/>
      <c r="ELX14" s="20"/>
      <c r="ELY14" s="20"/>
      <c r="ELZ14" s="20"/>
      <c r="EMA14" s="20"/>
      <c r="EMB14" s="20"/>
      <c r="EMC14" s="20"/>
      <c r="EMD14" s="20"/>
      <c r="EME14" s="20"/>
      <c r="EMF14" s="20"/>
      <c r="EMG14" s="20"/>
      <c r="EMH14" s="20"/>
      <c r="EMI14" s="20"/>
      <c r="EMJ14" s="20"/>
      <c r="EMK14" s="20"/>
      <c r="EML14" s="20"/>
      <c r="EMM14" s="20"/>
      <c r="EMN14" s="20"/>
      <c r="EMO14" s="20"/>
      <c r="EMP14" s="20"/>
      <c r="EMQ14" s="20"/>
      <c r="EMR14" s="20"/>
      <c r="EMS14" s="20"/>
      <c r="EMT14" s="20"/>
      <c r="EMU14" s="20"/>
      <c r="EMV14" s="20"/>
      <c r="EMW14" s="20"/>
      <c r="EMX14" s="20"/>
      <c r="EMY14" s="20"/>
      <c r="EMZ14" s="20"/>
      <c r="ENA14" s="20"/>
      <c r="ENB14" s="20"/>
      <c r="ENC14" s="20"/>
      <c r="END14" s="20"/>
      <c r="ENE14" s="20"/>
      <c r="ENF14" s="20"/>
      <c r="ENG14" s="20"/>
      <c r="ENH14" s="20"/>
      <c r="ENI14" s="20"/>
      <c r="ENJ14" s="20"/>
      <c r="ENK14" s="20"/>
      <c r="ENL14" s="20"/>
      <c r="ENM14" s="20"/>
      <c r="ENN14" s="20"/>
      <c r="ENO14" s="20"/>
      <c r="ENP14" s="20"/>
      <c r="ENQ14" s="20"/>
      <c r="ENR14" s="20"/>
      <c r="ENS14" s="20"/>
      <c r="ENT14" s="20"/>
      <c r="ENU14" s="20"/>
      <c r="ENV14" s="20"/>
      <c r="ENW14" s="20"/>
      <c r="ENX14" s="20"/>
      <c r="ENY14" s="20"/>
      <c r="ENZ14" s="20"/>
      <c r="EOA14" s="20"/>
      <c r="EOB14" s="20"/>
      <c r="EOC14" s="20"/>
      <c r="EOD14" s="20"/>
      <c r="EOE14" s="20"/>
      <c r="EOF14" s="20"/>
      <c r="EOG14" s="20"/>
      <c r="EOH14" s="20"/>
      <c r="EOI14" s="20"/>
      <c r="EOJ14" s="20"/>
      <c r="EOK14" s="20"/>
      <c r="EOL14" s="20"/>
      <c r="EOM14" s="20"/>
      <c r="EON14" s="20"/>
      <c r="EOO14" s="20"/>
      <c r="EOP14" s="20"/>
      <c r="EOQ14" s="20"/>
      <c r="EOR14" s="20"/>
      <c r="EOS14" s="20"/>
      <c r="EOT14" s="20"/>
      <c r="EOU14" s="20"/>
      <c r="EOV14" s="20"/>
      <c r="EOW14" s="20"/>
      <c r="EOX14" s="20"/>
      <c r="EOY14" s="20"/>
      <c r="EOZ14" s="20"/>
      <c r="EPA14" s="20"/>
      <c r="EPB14" s="20"/>
      <c r="EPC14" s="20"/>
      <c r="EPD14" s="20"/>
      <c r="EPE14" s="20"/>
      <c r="EPF14" s="20"/>
      <c r="EPG14" s="20"/>
      <c r="EPH14" s="20"/>
      <c r="EPI14" s="20"/>
      <c r="EPJ14" s="20"/>
      <c r="EPK14" s="20"/>
      <c r="EPL14" s="20"/>
      <c r="EPM14" s="20"/>
      <c r="EPN14" s="20"/>
      <c r="EPO14" s="20"/>
      <c r="EPP14" s="20"/>
      <c r="EPQ14" s="20"/>
      <c r="EPR14" s="20"/>
      <c r="EPS14" s="20"/>
      <c r="EPT14" s="20"/>
      <c r="EPU14" s="20"/>
      <c r="EPV14" s="20"/>
      <c r="EPW14" s="20"/>
      <c r="EPX14" s="20"/>
      <c r="EPY14" s="20"/>
      <c r="EPZ14" s="20"/>
      <c r="EQA14" s="20"/>
      <c r="EQB14" s="20"/>
      <c r="EQC14" s="20"/>
      <c r="EQD14" s="20"/>
      <c r="EQE14" s="20"/>
      <c r="EQF14" s="20"/>
      <c r="EQG14" s="20"/>
      <c r="EQH14" s="20"/>
      <c r="EQI14" s="20"/>
      <c r="EQJ14" s="20"/>
      <c r="EQK14" s="20"/>
      <c r="EQL14" s="20"/>
      <c r="EQM14" s="20"/>
      <c r="EQN14" s="20"/>
      <c r="EQO14" s="20"/>
      <c r="EQP14" s="20"/>
      <c r="EQQ14" s="20"/>
      <c r="EQR14" s="20"/>
      <c r="EQS14" s="20"/>
      <c r="EQT14" s="20"/>
      <c r="EQU14" s="20"/>
      <c r="EQV14" s="20"/>
      <c r="EQW14" s="20"/>
      <c r="EQX14" s="20"/>
      <c r="EQY14" s="20"/>
      <c r="EQZ14" s="20"/>
      <c r="ERA14" s="20"/>
      <c r="ERB14" s="20"/>
      <c r="ERC14" s="20"/>
      <c r="ERD14" s="20"/>
      <c r="ERE14" s="20"/>
      <c r="ERF14" s="20"/>
      <c r="ERG14" s="20"/>
      <c r="ERH14" s="20"/>
      <c r="ERI14" s="20"/>
      <c r="ERJ14" s="20"/>
      <c r="ERK14" s="20"/>
      <c r="ERL14" s="20"/>
      <c r="ERM14" s="20"/>
      <c r="ERN14" s="20"/>
      <c r="ERO14" s="20"/>
      <c r="ERP14" s="20"/>
      <c r="ERQ14" s="20"/>
      <c r="ERR14" s="20"/>
      <c r="ERS14" s="20"/>
      <c r="ERT14" s="20"/>
      <c r="ERU14" s="20"/>
      <c r="ERV14" s="20"/>
      <c r="ERW14" s="20"/>
      <c r="ERX14" s="20"/>
      <c r="ERY14" s="20"/>
      <c r="ERZ14" s="20"/>
      <c r="ESA14" s="20"/>
      <c r="ESB14" s="20"/>
      <c r="ESC14" s="20"/>
      <c r="ESD14" s="20"/>
      <c r="ESE14" s="20"/>
      <c r="ESF14" s="20"/>
      <c r="ESG14" s="20"/>
      <c r="ESH14" s="20"/>
      <c r="ESI14" s="20"/>
      <c r="ESJ14" s="20"/>
      <c r="ESK14" s="20"/>
      <c r="ESL14" s="20"/>
      <c r="ESM14" s="20"/>
      <c r="ESN14" s="20"/>
      <c r="ESO14" s="20"/>
      <c r="ESP14" s="20"/>
      <c r="ESQ14" s="20"/>
      <c r="ESR14" s="20"/>
      <c r="ESS14" s="20"/>
      <c r="EST14" s="20"/>
      <c r="ESU14" s="20"/>
      <c r="ESV14" s="20"/>
      <c r="ESW14" s="20"/>
      <c r="ESX14" s="20"/>
      <c r="ESY14" s="20"/>
      <c r="ESZ14" s="20"/>
      <c r="ETA14" s="20"/>
      <c r="ETB14" s="20"/>
      <c r="ETC14" s="20"/>
      <c r="ETD14" s="20"/>
      <c r="ETE14" s="20"/>
      <c r="ETF14" s="20"/>
      <c r="ETG14" s="20"/>
      <c r="ETH14" s="20"/>
      <c r="ETI14" s="20"/>
      <c r="ETJ14" s="20"/>
      <c r="ETK14" s="20"/>
      <c r="ETL14" s="20"/>
      <c r="ETM14" s="20"/>
      <c r="ETN14" s="20"/>
      <c r="ETO14" s="20"/>
      <c r="ETP14" s="20"/>
      <c r="ETQ14" s="20"/>
      <c r="ETR14" s="20"/>
      <c r="ETS14" s="20"/>
      <c r="ETT14" s="20"/>
      <c r="ETU14" s="20"/>
      <c r="ETV14" s="20"/>
      <c r="ETW14" s="20"/>
      <c r="ETX14" s="20"/>
      <c r="ETY14" s="20"/>
      <c r="ETZ14" s="20"/>
      <c r="EUA14" s="20"/>
      <c r="EUB14" s="20"/>
      <c r="EUC14" s="20"/>
      <c r="EUD14" s="20"/>
      <c r="EUE14" s="20"/>
      <c r="EUF14" s="20"/>
      <c r="EUG14" s="20"/>
      <c r="EUH14" s="20"/>
      <c r="EUI14" s="20"/>
      <c r="EUJ14" s="20"/>
      <c r="EUK14" s="20"/>
      <c r="EUL14" s="20"/>
      <c r="EUM14" s="20"/>
      <c r="EUN14" s="20"/>
      <c r="EUO14" s="20"/>
      <c r="EUP14" s="20"/>
      <c r="EUQ14" s="20"/>
      <c r="EUR14" s="20"/>
      <c r="EUS14" s="20"/>
      <c r="EUT14" s="20"/>
      <c r="EUU14" s="20"/>
      <c r="EUV14" s="20"/>
      <c r="EUW14" s="20"/>
      <c r="EUX14" s="20"/>
      <c r="EUY14" s="20"/>
      <c r="EUZ14" s="20"/>
      <c r="EVA14" s="20"/>
      <c r="EVB14" s="20"/>
      <c r="EVC14" s="20"/>
      <c r="EVD14" s="20"/>
      <c r="EVE14" s="20"/>
      <c r="EVF14" s="20"/>
      <c r="EVG14" s="20"/>
      <c r="EVH14" s="20"/>
      <c r="EVI14" s="20"/>
      <c r="EVJ14" s="20"/>
      <c r="EVK14" s="20"/>
      <c r="EVL14" s="20"/>
      <c r="EVM14" s="20"/>
      <c r="EVN14" s="20"/>
      <c r="EVO14" s="20"/>
      <c r="EVP14" s="20"/>
      <c r="EVQ14" s="20"/>
      <c r="EVR14" s="20"/>
      <c r="EVS14" s="20"/>
      <c r="EVT14" s="20"/>
      <c r="EVU14" s="20"/>
      <c r="EVV14" s="20"/>
      <c r="EVW14" s="20"/>
      <c r="EVX14" s="20"/>
      <c r="EVY14" s="20"/>
      <c r="EVZ14" s="20"/>
      <c r="EWA14" s="20"/>
      <c r="EWB14" s="20"/>
      <c r="EWC14" s="20"/>
      <c r="EWD14" s="20"/>
      <c r="EWE14" s="20"/>
      <c r="EWF14" s="20"/>
      <c r="EWG14" s="20"/>
      <c r="EWH14" s="20"/>
      <c r="EWI14" s="20"/>
      <c r="EWJ14" s="20"/>
      <c r="EWK14" s="20"/>
      <c r="EWL14" s="20"/>
      <c r="EWM14" s="20"/>
      <c r="EWN14" s="20"/>
      <c r="EWO14" s="20"/>
      <c r="EWP14" s="20"/>
      <c r="EWQ14" s="20"/>
      <c r="EWR14" s="20"/>
      <c r="EWS14" s="20"/>
      <c r="EWT14" s="20"/>
      <c r="EWU14" s="20"/>
      <c r="EWV14" s="20"/>
      <c r="EWW14" s="20"/>
      <c r="EWX14" s="20"/>
      <c r="EWY14" s="20"/>
      <c r="EWZ14" s="20"/>
      <c r="EXA14" s="20"/>
      <c r="EXB14" s="20"/>
      <c r="EXC14" s="20"/>
      <c r="EXD14" s="20"/>
      <c r="EXE14" s="20"/>
      <c r="EXF14" s="20"/>
      <c r="EXG14" s="20"/>
      <c r="EXH14" s="20"/>
      <c r="EXI14" s="20"/>
      <c r="EXJ14" s="20"/>
      <c r="EXK14" s="20"/>
      <c r="EXL14" s="20"/>
      <c r="EXM14" s="20"/>
      <c r="EXN14" s="20"/>
      <c r="EXO14" s="20"/>
      <c r="EXP14" s="20"/>
      <c r="EXQ14" s="20"/>
      <c r="EXR14" s="20"/>
      <c r="EXS14" s="20"/>
      <c r="EXT14" s="20"/>
      <c r="EXU14" s="20"/>
      <c r="EXV14" s="20"/>
      <c r="EXW14" s="20"/>
      <c r="EXX14" s="20"/>
      <c r="EXY14" s="20"/>
      <c r="EXZ14" s="20"/>
      <c r="EYA14" s="20"/>
      <c r="EYB14" s="20"/>
      <c r="EYC14" s="20"/>
      <c r="EYD14" s="20"/>
      <c r="EYE14" s="20"/>
      <c r="EYF14" s="20"/>
      <c r="EYG14" s="20"/>
      <c r="EYH14" s="20"/>
      <c r="EYI14" s="20"/>
      <c r="EYJ14" s="20"/>
      <c r="EYK14" s="20"/>
      <c r="EYL14" s="20"/>
      <c r="EYM14" s="20"/>
      <c r="EYN14" s="20"/>
      <c r="EYO14" s="20"/>
      <c r="EYP14" s="20"/>
      <c r="EYQ14" s="20"/>
      <c r="EYR14" s="20"/>
      <c r="EYS14" s="20"/>
      <c r="EYT14" s="20"/>
      <c r="EYU14" s="20"/>
      <c r="EYV14" s="20"/>
      <c r="EYW14" s="20"/>
      <c r="EYX14" s="20"/>
      <c r="EYY14" s="20"/>
      <c r="EYZ14" s="20"/>
      <c r="EZA14" s="20"/>
      <c r="EZB14" s="20"/>
      <c r="EZC14" s="20"/>
      <c r="EZD14" s="20"/>
      <c r="EZE14" s="20"/>
      <c r="EZF14" s="20"/>
      <c r="EZG14" s="20"/>
      <c r="EZH14" s="20"/>
      <c r="EZI14" s="20"/>
      <c r="EZJ14" s="20"/>
      <c r="EZK14" s="20"/>
      <c r="EZL14" s="20"/>
      <c r="EZM14" s="20"/>
      <c r="EZN14" s="20"/>
      <c r="EZO14" s="20"/>
      <c r="EZP14" s="20"/>
      <c r="EZQ14" s="20"/>
      <c r="EZR14" s="20"/>
      <c r="EZS14" s="20"/>
      <c r="EZT14" s="20"/>
      <c r="EZU14" s="20"/>
      <c r="EZV14" s="20"/>
      <c r="EZW14" s="20"/>
      <c r="EZX14" s="20"/>
      <c r="EZY14" s="20"/>
      <c r="EZZ14" s="20"/>
      <c r="FAA14" s="20"/>
      <c r="FAB14" s="20"/>
      <c r="FAC14" s="20"/>
      <c r="FAD14" s="20"/>
      <c r="FAE14" s="20"/>
      <c r="FAF14" s="20"/>
      <c r="FAG14" s="20"/>
      <c r="FAH14" s="20"/>
      <c r="FAI14" s="20"/>
      <c r="FAJ14" s="20"/>
      <c r="FAK14" s="20"/>
      <c r="FAL14" s="20"/>
      <c r="FAM14" s="20"/>
      <c r="FAN14" s="20"/>
      <c r="FAO14" s="20"/>
      <c r="FAP14" s="20"/>
      <c r="FAQ14" s="20"/>
      <c r="FAR14" s="20"/>
      <c r="FAS14" s="20"/>
      <c r="FAT14" s="20"/>
      <c r="FAU14" s="20"/>
      <c r="FAV14" s="20"/>
      <c r="FAW14" s="20"/>
      <c r="FAX14" s="20"/>
      <c r="FAY14" s="20"/>
      <c r="FAZ14" s="20"/>
      <c r="FBA14" s="20"/>
      <c r="FBB14" s="20"/>
      <c r="FBC14" s="20"/>
      <c r="FBD14" s="20"/>
      <c r="FBE14" s="20"/>
      <c r="FBF14" s="20"/>
      <c r="FBG14" s="20"/>
      <c r="FBH14" s="20"/>
      <c r="FBI14" s="20"/>
      <c r="FBJ14" s="20"/>
      <c r="FBK14" s="20"/>
      <c r="FBL14" s="20"/>
      <c r="FBM14" s="20"/>
      <c r="FBN14" s="20"/>
      <c r="FBO14" s="20"/>
      <c r="FBP14" s="20"/>
      <c r="FBQ14" s="20"/>
      <c r="FBR14" s="20"/>
      <c r="FBS14" s="20"/>
      <c r="FBT14" s="20"/>
      <c r="FBU14" s="20"/>
      <c r="FBV14" s="20"/>
      <c r="FBW14" s="20"/>
      <c r="FBX14" s="20"/>
      <c r="FBY14" s="20"/>
      <c r="FBZ14" s="20"/>
      <c r="FCA14" s="20"/>
      <c r="FCB14" s="20"/>
      <c r="FCC14" s="20"/>
      <c r="FCD14" s="20"/>
      <c r="FCE14" s="20"/>
      <c r="FCF14" s="20"/>
      <c r="FCG14" s="20"/>
      <c r="FCH14" s="20"/>
      <c r="FCI14" s="20"/>
      <c r="FCJ14" s="20"/>
      <c r="FCK14" s="20"/>
      <c r="FCL14" s="20"/>
      <c r="FCM14" s="20"/>
      <c r="FCN14" s="20"/>
      <c r="FCO14" s="20"/>
      <c r="FCP14" s="20"/>
      <c r="FCQ14" s="20"/>
      <c r="FCR14" s="20"/>
      <c r="FCS14" s="20"/>
      <c r="FCT14" s="20"/>
      <c r="FCU14" s="20"/>
      <c r="FCV14" s="20"/>
      <c r="FCW14" s="20"/>
      <c r="FCX14" s="20"/>
      <c r="FCY14" s="20"/>
      <c r="FCZ14" s="20"/>
      <c r="FDA14" s="20"/>
      <c r="FDB14" s="20"/>
      <c r="FDC14" s="20"/>
      <c r="FDD14" s="20"/>
      <c r="FDE14" s="20"/>
      <c r="FDF14" s="20"/>
      <c r="FDG14" s="20"/>
      <c r="FDH14" s="20"/>
      <c r="FDI14" s="20"/>
      <c r="FDJ14" s="20"/>
      <c r="FDK14" s="20"/>
      <c r="FDL14" s="20"/>
      <c r="FDM14" s="20"/>
      <c r="FDN14" s="20"/>
      <c r="FDO14" s="20"/>
      <c r="FDP14" s="20"/>
      <c r="FDQ14" s="20"/>
      <c r="FDR14" s="20"/>
      <c r="FDS14" s="20"/>
      <c r="FDT14" s="20"/>
      <c r="FDU14" s="20"/>
      <c r="FDV14" s="20"/>
      <c r="FDW14" s="20"/>
      <c r="FDX14" s="20"/>
      <c r="FDY14" s="20"/>
      <c r="FDZ14" s="20"/>
      <c r="FEA14" s="20"/>
      <c r="FEB14" s="20"/>
      <c r="FEC14" s="20"/>
      <c r="FED14" s="20"/>
      <c r="FEE14" s="20"/>
      <c r="FEF14" s="20"/>
      <c r="FEG14" s="20"/>
      <c r="FEH14" s="20"/>
      <c r="FEI14" s="20"/>
      <c r="FEJ14" s="20"/>
      <c r="FEK14" s="20"/>
      <c r="FEL14" s="20"/>
      <c r="FEM14" s="20"/>
      <c r="FEN14" s="20"/>
      <c r="FEO14" s="20"/>
      <c r="FEP14" s="20"/>
      <c r="FEQ14" s="20"/>
      <c r="FER14" s="20"/>
      <c r="FES14" s="20"/>
      <c r="FET14" s="20"/>
      <c r="FEU14" s="20"/>
      <c r="FEV14" s="20"/>
      <c r="FEW14" s="20"/>
      <c r="FEX14" s="20"/>
      <c r="FEY14" s="20"/>
      <c r="FEZ14" s="20"/>
      <c r="FFA14" s="20"/>
      <c r="FFB14" s="20"/>
      <c r="FFC14" s="20"/>
      <c r="FFD14" s="20"/>
      <c r="FFE14" s="20"/>
      <c r="FFF14" s="20"/>
      <c r="FFG14" s="20"/>
      <c r="FFH14" s="20"/>
      <c r="FFI14" s="20"/>
      <c r="FFJ14" s="20"/>
      <c r="FFK14" s="20"/>
      <c r="FFL14" s="20"/>
      <c r="FFM14" s="20"/>
      <c r="FFN14" s="20"/>
      <c r="FFO14" s="20"/>
      <c r="FFP14" s="20"/>
      <c r="FFQ14" s="20"/>
      <c r="FFR14" s="20"/>
      <c r="FFS14" s="20"/>
      <c r="FFT14" s="20"/>
      <c r="FFU14" s="20"/>
      <c r="FFV14" s="20"/>
      <c r="FFW14" s="20"/>
      <c r="FFX14" s="20"/>
      <c r="FFY14" s="20"/>
      <c r="FFZ14" s="20"/>
      <c r="FGA14" s="20"/>
      <c r="FGB14" s="20"/>
      <c r="FGC14" s="20"/>
      <c r="FGD14" s="20"/>
      <c r="FGE14" s="20"/>
      <c r="FGF14" s="20"/>
      <c r="FGG14" s="20"/>
      <c r="FGH14" s="20"/>
      <c r="FGI14" s="20"/>
      <c r="FGJ14" s="20"/>
      <c r="FGK14" s="20"/>
      <c r="FGL14" s="20"/>
      <c r="FGM14" s="20"/>
      <c r="FGN14" s="20"/>
      <c r="FGO14" s="20"/>
      <c r="FGP14" s="20"/>
      <c r="FGQ14" s="20"/>
      <c r="FGR14" s="20"/>
      <c r="FGS14" s="20"/>
      <c r="FGT14" s="20"/>
      <c r="FGU14" s="20"/>
      <c r="FGV14" s="20"/>
      <c r="FGW14" s="20"/>
      <c r="FGX14" s="20"/>
      <c r="FGY14" s="20"/>
      <c r="FGZ14" s="20"/>
      <c r="FHA14" s="20"/>
      <c r="FHB14" s="20"/>
      <c r="FHC14" s="20"/>
      <c r="FHD14" s="20"/>
      <c r="FHE14" s="20"/>
      <c r="FHF14" s="20"/>
      <c r="FHG14" s="20"/>
      <c r="FHH14" s="20"/>
      <c r="FHI14" s="20"/>
      <c r="FHJ14" s="20"/>
      <c r="FHK14" s="20"/>
      <c r="FHL14" s="20"/>
      <c r="FHM14" s="20"/>
      <c r="FHN14" s="20"/>
      <c r="FHO14" s="20"/>
      <c r="FHP14" s="20"/>
      <c r="FHQ14" s="20"/>
      <c r="FHR14" s="20"/>
      <c r="FHS14" s="20"/>
      <c r="FHT14" s="20"/>
      <c r="FHU14" s="20"/>
      <c r="FHV14" s="20"/>
      <c r="FHW14" s="20"/>
      <c r="FHX14" s="20"/>
      <c r="FHY14" s="20"/>
      <c r="FHZ14" s="20"/>
      <c r="FIA14" s="20"/>
      <c r="FIB14" s="20"/>
      <c r="FIC14" s="20"/>
      <c r="FID14" s="20"/>
      <c r="FIE14" s="20"/>
      <c r="FIF14" s="20"/>
      <c r="FIG14" s="20"/>
      <c r="FIH14" s="20"/>
      <c r="FII14" s="20"/>
      <c r="FIJ14" s="20"/>
      <c r="FIK14" s="20"/>
      <c r="FIL14" s="20"/>
      <c r="FIM14" s="20"/>
      <c r="FIN14" s="20"/>
      <c r="FIO14" s="20"/>
      <c r="FIP14" s="20"/>
      <c r="FIQ14" s="20"/>
      <c r="FIR14" s="20"/>
      <c r="FIS14" s="20"/>
      <c r="FIT14" s="20"/>
      <c r="FIU14" s="20"/>
      <c r="FIV14" s="20"/>
      <c r="FIW14" s="20"/>
      <c r="FIX14" s="20"/>
      <c r="FIY14" s="20"/>
      <c r="FIZ14" s="20"/>
      <c r="FJA14" s="20"/>
      <c r="FJB14" s="20"/>
      <c r="FJC14" s="20"/>
      <c r="FJD14" s="20"/>
      <c r="FJE14" s="20"/>
      <c r="FJF14" s="20"/>
      <c r="FJG14" s="20"/>
      <c r="FJH14" s="20"/>
      <c r="FJI14" s="20"/>
      <c r="FJJ14" s="20"/>
      <c r="FJK14" s="20"/>
      <c r="FJL14" s="20"/>
      <c r="FJM14" s="20"/>
      <c r="FJN14" s="20"/>
      <c r="FJO14" s="20"/>
      <c r="FJP14" s="20"/>
      <c r="FJQ14" s="20"/>
      <c r="FJR14" s="20"/>
      <c r="FJS14" s="20"/>
      <c r="FJT14" s="20"/>
      <c r="FJU14" s="20"/>
      <c r="FJV14" s="20"/>
      <c r="FJW14" s="20"/>
      <c r="FJX14" s="20"/>
      <c r="FJY14" s="20"/>
      <c r="FJZ14" s="20"/>
      <c r="FKA14" s="20"/>
      <c r="FKB14" s="20"/>
      <c r="FKC14" s="20"/>
      <c r="FKD14" s="20"/>
      <c r="FKE14" s="20"/>
      <c r="FKF14" s="20"/>
      <c r="FKG14" s="20"/>
      <c r="FKH14" s="20"/>
      <c r="FKI14" s="20"/>
      <c r="FKJ14" s="20"/>
      <c r="FKK14" s="20"/>
      <c r="FKL14" s="20"/>
      <c r="FKM14" s="20"/>
      <c r="FKN14" s="20"/>
      <c r="FKO14" s="20"/>
      <c r="FKP14" s="20"/>
      <c r="FKQ14" s="20"/>
      <c r="FKR14" s="20"/>
      <c r="FKS14" s="20"/>
      <c r="FKT14" s="20"/>
      <c r="FKU14" s="20"/>
      <c r="FKV14" s="20"/>
      <c r="FKW14" s="20"/>
      <c r="FKX14" s="20"/>
      <c r="FKY14" s="20"/>
      <c r="FKZ14" s="20"/>
      <c r="FLA14" s="20"/>
      <c r="FLB14" s="20"/>
      <c r="FLC14" s="20"/>
      <c r="FLD14" s="20"/>
      <c r="FLE14" s="20"/>
      <c r="FLF14" s="20"/>
      <c r="FLG14" s="20"/>
      <c r="FLH14" s="20"/>
      <c r="FLI14" s="20"/>
      <c r="FLJ14" s="20"/>
      <c r="FLK14" s="20"/>
      <c r="FLL14" s="20"/>
      <c r="FLM14" s="20"/>
      <c r="FLN14" s="20"/>
      <c r="FLO14" s="20"/>
      <c r="FLP14" s="20"/>
      <c r="FLQ14" s="20"/>
      <c r="FLR14" s="20"/>
      <c r="FLS14" s="20"/>
      <c r="FLT14" s="20"/>
      <c r="FLU14" s="20"/>
      <c r="FLV14" s="20"/>
      <c r="FLW14" s="20"/>
      <c r="FLX14" s="20"/>
      <c r="FLY14" s="20"/>
      <c r="FLZ14" s="20"/>
      <c r="FMA14" s="20"/>
      <c r="FMB14" s="20"/>
      <c r="FMC14" s="20"/>
      <c r="FMD14" s="20"/>
      <c r="FME14" s="20"/>
      <c r="FMF14" s="20"/>
      <c r="FMG14" s="20"/>
      <c r="FMH14" s="20"/>
      <c r="FMI14" s="20"/>
      <c r="FMJ14" s="20"/>
      <c r="FMK14" s="20"/>
      <c r="FML14" s="20"/>
      <c r="FMM14" s="20"/>
      <c r="FMN14" s="20"/>
      <c r="FMO14" s="20"/>
      <c r="FMP14" s="20"/>
      <c r="FMQ14" s="20"/>
      <c r="FMR14" s="20"/>
      <c r="FMS14" s="20"/>
      <c r="FMT14" s="20"/>
      <c r="FMU14" s="20"/>
      <c r="FMV14" s="20"/>
      <c r="FMW14" s="20"/>
      <c r="FMX14" s="20"/>
      <c r="FMY14" s="20"/>
      <c r="FMZ14" s="20"/>
      <c r="FNA14" s="20"/>
      <c r="FNB14" s="20"/>
      <c r="FNC14" s="20"/>
      <c r="FND14" s="20"/>
      <c r="FNE14" s="20"/>
      <c r="FNF14" s="20"/>
      <c r="FNG14" s="20"/>
      <c r="FNH14" s="20"/>
      <c r="FNI14" s="20"/>
      <c r="FNJ14" s="20"/>
      <c r="FNK14" s="20"/>
      <c r="FNL14" s="20"/>
      <c r="FNM14" s="20"/>
      <c r="FNN14" s="20"/>
      <c r="FNO14" s="20"/>
      <c r="FNP14" s="20"/>
      <c r="FNQ14" s="20"/>
      <c r="FNR14" s="20"/>
      <c r="FNS14" s="20"/>
      <c r="FNT14" s="20"/>
      <c r="FNU14" s="20"/>
      <c r="FNV14" s="20"/>
      <c r="FNW14" s="20"/>
      <c r="FNX14" s="20"/>
      <c r="FNY14" s="20"/>
      <c r="FNZ14" s="20"/>
      <c r="FOA14" s="20"/>
      <c r="FOB14" s="20"/>
      <c r="FOC14" s="20"/>
      <c r="FOD14" s="20"/>
      <c r="FOE14" s="20"/>
      <c r="FOF14" s="20"/>
      <c r="FOG14" s="20"/>
      <c r="FOH14" s="20"/>
      <c r="FOI14" s="20"/>
      <c r="FOJ14" s="20"/>
      <c r="FOK14" s="20"/>
      <c r="FOL14" s="20"/>
      <c r="FOM14" s="20"/>
      <c r="FON14" s="20"/>
      <c r="FOO14" s="20"/>
      <c r="FOP14" s="20"/>
      <c r="FOQ14" s="20"/>
      <c r="FOR14" s="20"/>
      <c r="FOS14" s="20"/>
      <c r="FOT14" s="20"/>
      <c r="FOU14" s="20"/>
      <c r="FOV14" s="20"/>
      <c r="FOW14" s="20"/>
      <c r="FOX14" s="20"/>
      <c r="FOY14" s="20"/>
      <c r="FOZ14" s="20"/>
      <c r="FPA14" s="20"/>
      <c r="FPB14" s="20"/>
      <c r="FPC14" s="20"/>
      <c r="FPD14" s="20"/>
      <c r="FPE14" s="20"/>
      <c r="FPF14" s="20"/>
      <c r="FPG14" s="20"/>
      <c r="FPH14" s="20"/>
      <c r="FPI14" s="20"/>
      <c r="FPJ14" s="20"/>
      <c r="FPK14" s="20"/>
      <c r="FPL14" s="20"/>
      <c r="FPM14" s="20"/>
      <c r="FPN14" s="20"/>
      <c r="FPO14" s="20"/>
      <c r="FPP14" s="20"/>
      <c r="FPQ14" s="20"/>
      <c r="FPR14" s="20"/>
      <c r="FPS14" s="20"/>
      <c r="FPT14" s="20"/>
      <c r="FPU14" s="20"/>
      <c r="FPV14" s="20"/>
      <c r="FPW14" s="20"/>
      <c r="FPX14" s="20"/>
      <c r="FPY14" s="20"/>
      <c r="FPZ14" s="20"/>
      <c r="FQA14" s="20"/>
      <c r="FQB14" s="20"/>
      <c r="FQC14" s="20"/>
      <c r="FQD14" s="20"/>
      <c r="FQE14" s="20"/>
      <c r="FQF14" s="20"/>
      <c r="FQG14" s="20"/>
      <c r="FQH14" s="20"/>
      <c r="FQI14" s="20"/>
      <c r="FQJ14" s="20"/>
      <c r="FQK14" s="20"/>
      <c r="FQL14" s="20"/>
      <c r="FQM14" s="20"/>
      <c r="FQN14" s="20"/>
      <c r="FQO14" s="20"/>
      <c r="FQP14" s="20"/>
      <c r="FQQ14" s="20"/>
      <c r="FQR14" s="20"/>
      <c r="FQS14" s="20"/>
      <c r="FQT14" s="20"/>
      <c r="FQU14" s="20"/>
      <c r="FQV14" s="20"/>
      <c r="FQW14" s="20"/>
      <c r="FQX14" s="20"/>
      <c r="FQY14" s="20"/>
      <c r="FQZ14" s="20"/>
      <c r="FRA14" s="20"/>
      <c r="FRB14" s="20"/>
      <c r="FRC14" s="20"/>
      <c r="FRD14" s="20"/>
      <c r="FRE14" s="20"/>
      <c r="FRF14" s="20"/>
      <c r="FRG14" s="20"/>
      <c r="FRH14" s="20"/>
      <c r="FRI14" s="20"/>
      <c r="FRJ14" s="20"/>
      <c r="FRK14" s="20"/>
      <c r="FRL14" s="20"/>
      <c r="FRM14" s="20"/>
      <c r="FRN14" s="20"/>
      <c r="FRO14" s="20"/>
      <c r="FRP14" s="20"/>
      <c r="FRQ14" s="20"/>
      <c r="FRR14" s="20"/>
      <c r="FRS14" s="20"/>
      <c r="FRT14" s="20"/>
      <c r="FRU14" s="20"/>
      <c r="FRV14" s="20"/>
      <c r="FRW14" s="20"/>
      <c r="FRX14" s="20"/>
      <c r="FRY14" s="20"/>
      <c r="FRZ14" s="20"/>
      <c r="FSA14" s="20"/>
      <c r="FSB14" s="20"/>
      <c r="FSC14" s="20"/>
      <c r="FSD14" s="20"/>
      <c r="FSE14" s="20"/>
      <c r="FSF14" s="20"/>
      <c r="FSG14" s="20"/>
      <c r="FSH14" s="20"/>
      <c r="FSI14" s="20"/>
      <c r="FSJ14" s="20"/>
      <c r="FSK14" s="20"/>
      <c r="FSL14" s="20"/>
      <c r="FSM14" s="20"/>
      <c r="FSN14" s="20"/>
      <c r="FSO14" s="20"/>
      <c r="FSP14" s="20"/>
      <c r="FSQ14" s="20"/>
      <c r="FSR14" s="20"/>
      <c r="FSS14" s="20"/>
      <c r="FST14" s="20"/>
      <c r="FSU14" s="20"/>
      <c r="FSV14" s="20"/>
      <c r="FSW14" s="20"/>
      <c r="FSX14" s="20"/>
      <c r="FSY14" s="20"/>
      <c r="FSZ14" s="20"/>
      <c r="FTA14" s="20"/>
      <c r="FTB14" s="20"/>
      <c r="FTC14" s="20"/>
      <c r="FTD14" s="20"/>
      <c r="FTE14" s="20"/>
      <c r="FTF14" s="20"/>
      <c r="FTG14" s="20"/>
      <c r="FTH14" s="20"/>
      <c r="FTI14" s="20"/>
      <c r="FTJ14" s="20"/>
      <c r="FTK14" s="20"/>
      <c r="FTL14" s="20"/>
      <c r="FTM14" s="20"/>
      <c r="FTN14" s="20"/>
      <c r="FTO14" s="20"/>
      <c r="FTP14" s="20"/>
      <c r="FTQ14" s="20"/>
      <c r="FTR14" s="20"/>
      <c r="FTS14" s="20"/>
      <c r="FTT14" s="20"/>
      <c r="FTU14" s="20"/>
      <c r="FTV14" s="20"/>
      <c r="FTW14" s="20"/>
      <c r="FTX14" s="20"/>
      <c r="FTY14" s="20"/>
      <c r="FTZ14" s="20"/>
      <c r="FUA14" s="20"/>
      <c r="FUB14" s="20"/>
      <c r="FUC14" s="20"/>
      <c r="FUD14" s="20"/>
      <c r="FUE14" s="20"/>
      <c r="FUF14" s="20"/>
      <c r="FUG14" s="20"/>
      <c r="FUH14" s="20"/>
      <c r="FUI14" s="20"/>
      <c r="FUJ14" s="20"/>
      <c r="FUK14" s="20"/>
      <c r="FUL14" s="20"/>
      <c r="FUM14" s="20"/>
      <c r="FUN14" s="20"/>
      <c r="FUO14" s="20"/>
      <c r="FUP14" s="20"/>
      <c r="FUQ14" s="20"/>
      <c r="FUR14" s="20"/>
      <c r="FUS14" s="20"/>
      <c r="FUT14" s="20"/>
      <c r="FUU14" s="20"/>
      <c r="FUV14" s="20"/>
      <c r="FUW14" s="20"/>
      <c r="FUX14" s="20"/>
      <c r="FUY14" s="20"/>
      <c r="FUZ14" s="20"/>
      <c r="FVA14" s="20"/>
      <c r="FVB14" s="20"/>
      <c r="FVC14" s="20"/>
      <c r="FVD14" s="20"/>
      <c r="FVE14" s="20"/>
      <c r="FVF14" s="20"/>
      <c r="FVG14" s="20"/>
      <c r="FVH14" s="20"/>
      <c r="FVI14" s="20"/>
      <c r="FVJ14" s="20"/>
      <c r="FVK14" s="20"/>
      <c r="FVL14" s="20"/>
      <c r="FVM14" s="20"/>
      <c r="FVN14" s="20"/>
      <c r="FVO14" s="20"/>
      <c r="FVP14" s="20"/>
      <c r="FVQ14" s="20"/>
      <c r="FVR14" s="20"/>
      <c r="FVS14" s="20"/>
      <c r="FVT14" s="20"/>
      <c r="FVU14" s="20"/>
      <c r="FVV14" s="20"/>
      <c r="FVW14" s="20"/>
      <c r="FVX14" s="20"/>
      <c r="FVY14" s="20"/>
      <c r="FVZ14" s="20"/>
      <c r="FWA14" s="20"/>
      <c r="FWB14" s="20"/>
      <c r="FWC14" s="20"/>
      <c r="FWD14" s="20"/>
      <c r="FWE14" s="20"/>
      <c r="FWF14" s="20"/>
      <c r="FWG14" s="20"/>
      <c r="FWH14" s="20"/>
      <c r="FWI14" s="20"/>
      <c r="FWJ14" s="20"/>
      <c r="FWK14" s="20"/>
      <c r="FWL14" s="20"/>
      <c r="FWM14" s="20"/>
      <c r="FWN14" s="20"/>
      <c r="FWO14" s="20"/>
      <c r="FWP14" s="20"/>
      <c r="FWQ14" s="20"/>
      <c r="FWR14" s="20"/>
      <c r="FWS14" s="20"/>
      <c r="FWT14" s="20"/>
      <c r="FWU14" s="20"/>
      <c r="FWV14" s="20"/>
      <c r="FWW14" s="20"/>
      <c r="FWX14" s="20"/>
      <c r="FWY14" s="20"/>
      <c r="FWZ14" s="20"/>
      <c r="FXA14" s="20"/>
      <c r="FXB14" s="20"/>
      <c r="FXC14" s="20"/>
      <c r="FXD14" s="20"/>
      <c r="FXE14" s="20"/>
      <c r="FXF14" s="20"/>
      <c r="FXG14" s="20"/>
      <c r="FXH14" s="20"/>
      <c r="FXI14" s="20"/>
      <c r="FXJ14" s="20"/>
      <c r="FXK14" s="20"/>
      <c r="FXL14" s="20"/>
      <c r="FXM14" s="20"/>
      <c r="FXN14" s="20"/>
      <c r="FXO14" s="20"/>
      <c r="FXP14" s="20"/>
      <c r="FXQ14" s="20"/>
      <c r="FXR14" s="20"/>
      <c r="FXS14" s="20"/>
      <c r="FXT14" s="20"/>
      <c r="FXU14" s="20"/>
      <c r="FXV14" s="20"/>
      <c r="FXW14" s="20"/>
      <c r="FXX14" s="20"/>
      <c r="FXY14" s="20"/>
      <c r="FXZ14" s="20"/>
      <c r="FYA14" s="20"/>
      <c r="FYB14" s="20"/>
      <c r="FYC14" s="20"/>
      <c r="FYD14" s="20"/>
      <c r="FYE14" s="20"/>
      <c r="FYF14" s="20"/>
      <c r="FYG14" s="20"/>
      <c r="FYH14" s="20"/>
      <c r="FYI14" s="20"/>
      <c r="FYJ14" s="20"/>
      <c r="FYK14" s="20"/>
      <c r="FYL14" s="20"/>
      <c r="FYM14" s="20"/>
      <c r="FYN14" s="20"/>
      <c r="FYO14" s="20"/>
      <c r="FYP14" s="20"/>
      <c r="FYQ14" s="20"/>
      <c r="FYR14" s="20"/>
      <c r="FYS14" s="20"/>
      <c r="FYT14" s="20"/>
      <c r="FYU14" s="20"/>
      <c r="FYV14" s="20"/>
      <c r="FYW14" s="20"/>
      <c r="FYX14" s="20"/>
      <c r="FYY14" s="20"/>
      <c r="FYZ14" s="20"/>
      <c r="FZA14" s="20"/>
      <c r="FZB14" s="20"/>
      <c r="FZC14" s="20"/>
      <c r="FZD14" s="20"/>
      <c r="FZE14" s="20"/>
      <c r="FZF14" s="20"/>
      <c r="FZG14" s="20"/>
      <c r="FZH14" s="20"/>
      <c r="FZI14" s="20"/>
      <c r="FZJ14" s="20"/>
      <c r="FZK14" s="20"/>
      <c r="FZL14" s="20"/>
      <c r="FZM14" s="20"/>
      <c r="FZN14" s="20"/>
      <c r="FZO14" s="20"/>
      <c r="FZP14" s="20"/>
      <c r="FZQ14" s="20"/>
      <c r="FZR14" s="20"/>
      <c r="FZS14" s="20"/>
      <c r="FZT14" s="20"/>
      <c r="FZU14" s="20"/>
      <c r="FZV14" s="20"/>
      <c r="FZW14" s="20"/>
      <c r="FZX14" s="20"/>
      <c r="FZY14" s="20"/>
      <c r="FZZ14" s="20"/>
      <c r="GAA14" s="20"/>
      <c r="GAB14" s="20"/>
      <c r="GAC14" s="20"/>
      <c r="GAD14" s="20"/>
      <c r="GAE14" s="20"/>
      <c r="GAF14" s="20"/>
      <c r="GAG14" s="20"/>
      <c r="GAH14" s="20"/>
      <c r="GAI14" s="20"/>
      <c r="GAJ14" s="20"/>
      <c r="GAK14" s="20"/>
      <c r="GAL14" s="20"/>
      <c r="GAM14" s="20"/>
      <c r="GAN14" s="20"/>
      <c r="GAO14" s="20"/>
      <c r="GAP14" s="20"/>
      <c r="GAQ14" s="20"/>
      <c r="GAR14" s="20"/>
      <c r="GAS14" s="20"/>
      <c r="GAT14" s="20"/>
      <c r="GAU14" s="20"/>
      <c r="GAV14" s="20"/>
      <c r="GAW14" s="20"/>
      <c r="GAX14" s="20"/>
      <c r="GAY14" s="20"/>
      <c r="GAZ14" s="20"/>
      <c r="GBA14" s="20"/>
      <c r="GBB14" s="20"/>
      <c r="GBC14" s="20"/>
      <c r="GBD14" s="20"/>
      <c r="GBE14" s="20"/>
      <c r="GBF14" s="20"/>
      <c r="GBG14" s="20"/>
      <c r="GBH14" s="20"/>
      <c r="GBI14" s="20"/>
      <c r="GBJ14" s="20"/>
      <c r="GBK14" s="20"/>
      <c r="GBL14" s="20"/>
      <c r="GBM14" s="20"/>
      <c r="GBN14" s="20"/>
      <c r="GBO14" s="20"/>
      <c r="GBP14" s="20"/>
      <c r="GBQ14" s="20"/>
      <c r="GBR14" s="20"/>
      <c r="GBS14" s="20"/>
      <c r="GBT14" s="20"/>
      <c r="GBU14" s="20"/>
      <c r="GBV14" s="20"/>
      <c r="GBW14" s="20"/>
      <c r="GBX14" s="20"/>
      <c r="GBY14" s="20"/>
      <c r="GBZ14" s="20"/>
      <c r="GCA14" s="20"/>
      <c r="GCB14" s="20"/>
      <c r="GCC14" s="20"/>
      <c r="GCD14" s="20"/>
      <c r="GCE14" s="20"/>
      <c r="GCF14" s="20"/>
      <c r="GCG14" s="20"/>
      <c r="GCH14" s="20"/>
      <c r="GCI14" s="20"/>
      <c r="GCJ14" s="20"/>
      <c r="GCK14" s="20"/>
      <c r="GCL14" s="20"/>
      <c r="GCM14" s="20"/>
      <c r="GCN14" s="20"/>
      <c r="GCO14" s="20"/>
      <c r="GCP14" s="20"/>
      <c r="GCQ14" s="20"/>
      <c r="GCR14" s="20"/>
      <c r="GCS14" s="20"/>
      <c r="GCT14" s="20"/>
      <c r="GCU14" s="20"/>
      <c r="GCV14" s="20"/>
      <c r="GCW14" s="20"/>
      <c r="GCX14" s="20"/>
      <c r="GCY14" s="20"/>
      <c r="GCZ14" s="20"/>
      <c r="GDA14" s="20"/>
      <c r="GDB14" s="20"/>
      <c r="GDC14" s="20"/>
      <c r="GDD14" s="20"/>
      <c r="GDE14" s="20"/>
      <c r="GDF14" s="20"/>
      <c r="GDG14" s="20"/>
      <c r="GDH14" s="20"/>
      <c r="GDI14" s="20"/>
      <c r="GDJ14" s="20"/>
      <c r="GDK14" s="20"/>
      <c r="GDL14" s="20"/>
      <c r="GDM14" s="20"/>
      <c r="GDN14" s="20"/>
      <c r="GDO14" s="20"/>
      <c r="GDP14" s="20"/>
      <c r="GDQ14" s="20"/>
      <c r="GDR14" s="20"/>
      <c r="GDS14" s="20"/>
      <c r="GDT14" s="20"/>
      <c r="GDU14" s="20"/>
      <c r="GDV14" s="20"/>
      <c r="GDW14" s="20"/>
      <c r="GDX14" s="20"/>
      <c r="GDY14" s="20"/>
      <c r="GDZ14" s="20"/>
      <c r="GEA14" s="20"/>
      <c r="GEB14" s="20"/>
      <c r="GEC14" s="20"/>
      <c r="GED14" s="20"/>
      <c r="GEE14" s="20"/>
      <c r="GEF14" s="20"/>
      <c r="GEG14" s="20"/>
      <c r="GEH14" s="20"/>
      <c r="GEI14" s="20"/>
      <c r="GEJ14" s="20"/>
      <c r="GEK14" s="20"/>
      <c r="GEL14" s="20"/>
      <c r="GEM14" s="20"/>
      <c r="GEN14" s="20"/>
      <c r="GEO14" s="20"/>
      <c r="GEP14" s="20"/>
      <c r="GEQ14" s="20"/>
      <c r="GER14" s="20"/>
      <c r="GES14" s="20"/>
      <c r="GET14" s="20"/>
      <c r="GEU14" s="20"/>
      <c r="GEV14" s="20"/>
      <c r="GEW14" s="20"/>
      <c r="GEX14" s="20"/>
      <c r="GEY14" s="20"/>
      <c r="GEZ14" s="20"/>
      <c r="GFA14" s="20"/>
      <c r="GFB14" s="20"/>
      <c r="GFC14" s="20"/>
      <c r="GFD14" s="20"/>
      <c r="GFE14" s="20"/>
      <c r="GFF14" s="20"/>
      <c r="GFG14" s="20"/>
      <c r="GFH14" s="20"/>
      <c r="GFI14" s="20"/>
      <c r="GFJ14" s="20"/>
      <c r="GFK14" s="20"/>
      <c r="GFL14" s="20"/>
      <c r="GFM14" s="20"/>
      <c r="GFN14" s="20"/>
      <c r="GFO14" s="20"/>
      <c r="GFP14" s="20"/>
      <c r="GFQ14" s="20"/>
      <c r="GFR14" s="20"/>
      <c r="GFS14" s="20"/>
      <c r="GFT14" s="20"/>
      <c r="GFU14" s="20"/>
      <c r="GFV14" s="20"/>
      <c r="GFW14" s="20"/>
      <c r="GFX14" s="20"/>
      <c r="GFY14" s="20"/>
      <c r="GFZ14" s="20"/>
      <c r="GGA14" s="20"/>
      <c r="GGB14" s="20"/>
      <c r="GGC14" s="20"/>
      <c r="GGD14" s="20"/>
      <c r="GGE14" s="20"/>
      <c r="GGF14" s="20"/>
      <c r="GGG14" s="20"/>
      <c r="GGH14" s="20"/>
      <c r="GGI14" s="20"/>
      <c r="GGJ14" s="20"/>
      <c r="GGK14" s="20"/>
      <c r="GGL14" s="20"/>
      <c r="GGM14" s="20"/>
      <c r="GGN14" s="20"/>
      <c r="GGO14" s="20"/>
      <c r="GGP14" s="20"/>
      <c r="GGQ14" s="20"/>
      <c r="GGR14" s="20"/>
      <c r="GGS14" s="20"/>
      <c r="GGT14" s="20"/>
      <c r="GGU14" s="20"/>
      <c r="GGV14" s="20"/>
      <c r="GGW14" s="20"/>
      <c r="GGX14" s="20"/>
      <c r="GGY14" s="20"/>
      <c r="GGZ14" s="20"/>
      <c r="GHA14" s="20"/>
      <c r="GHB14" s="20"/>
      <c r="GHC14" s="20"/>
      <c r="GHD14" s="20"/>
      <c r="GHE14" s="20"/>
      <c r="GHF14" s="20"/>
      <c r="GHG14" s="20"/>
      <c r="GHH14" s="20"/>
      <c r="GHI14" s="20"/>
      <c r="GHJ14" s="20"/>
      <c r="GHK14" s="20"/>
      <c r="GHL14" s="20"/>
      <c r="GHM14" s="20"/>
      <c r="GHN14" s="20"/>
      <c r="GHO14" s="20"/>
      <c r="GHP14" s="20"/>
      <c r="GHQ14" s="20"/>
      <c r="GHR14" s="20"/>
      <c r="GHS14" s="20"/>
      <c r="GHT14" s="20"/>
      <c r="GHU14" s="20"/>
      <c r="GHV14" s="20"/>
      <c r="GHW14" s="20"/>
      <c r="GHX14" s="20"/>
      <c r="GHY14" s="20"/>
      <c r="GHZ14" s="20"/>
      <c r="GIA14" s="20"/>
      <c r="GIB14" s="20"/>
      <c r="GIC14" s="20"/>
      <c r="GID14" s="20"/>
      <c r="GIE14" s="20"/>
      <c r="GIF14" s="20"/>
      <c r="GIG14" s="20"/>
      <c r="GIH14" s="20"/>
      <c r="GII14" s="20"/>
      <c r="GIJ14" s="20"/>
      <c r="GIK14" s="20"/>
      <c r="GIL14" s="20"/>
      <c r="GIM14" s="20"/>
      <c r="GIN14" s="20"/>
      <c r="GIO14" s="20"/>
      <c r="GIP14" s="20"/>
      <c r="GIQ14" s="20"/>
      <c r="GIR14" s="20"/>
      <c r="GIS14" s="20"/>
      <c r="GIT14" s="20"/>
      <c r="GIU14" s="20"/>
      <c r="GIV14" s="20"/>
      <c r="GIW14" s="20"/>
      <c r="GIX14" s="20"/>
      <c r="GIY14" s="20"/>
      <c r="GIZ14" s="20"/>
      <c r="GJA14" s="20"/>
      <c r="GJB14" s="20"/>
      <c r="GJC14" s="20"/>
      <c r="GJD14" s="20"/>
      <c r="GJE14" s="20"/>
      <c r="GJF14" s="20"/>
      <c r="GJG14" s="20"/>
      <c r="GJH14" s="20"/>
      <c r="GJI14" s="20"/>
      <c r="GJJ14" s="20"/>
      <c r="GJK14" s="20"/>
      <c r="GJL14" s="20"/>
      <c r="GJM14" s="20"/>
      <c r="GJN14" s="20"/>
      <c r="GJO14" s="20"/>
      <c r="GJP14" s="20"/>
      <c r="GJQ14" s="20"/>
      <c r="GJR14" s="20"/>
      <c r="GJS14" s="20"/>
      <c r="GJT14" s="20"/>
      <c r="GJU14" s="20"/>
      <c r="GJV14" s="20"/>
      <c r="GJW14" s="20"/>
      <c r="GJX14" s="20"/>
      <c r="GJY14" s="20"/>
      <c r="GJZ14" s="20"/>
      <c r="GKA14" s="20"/>
      <c r="GKB14" s="20"/>
      <c r="GKC14" s="20"/>
      <c r="GKD14" s="20"/>
      <c r="GKE14" s="20"/>
      <c r="GKF14" s="20"/>
      <c r="GKG14" s="20"/>
      <c r="GKH14" s="20"/>
      <c r="GKI14" s="20"/>
      <c r="GKJ14" s="20"/>
      <c r="GKK14" s="20"/>
      <c r="GKL14" s="20"/>
      <c r="GKM14" s="20"/>
      <c r="GKN14" s="20"/>
      <c r="GKO14" s="20"/>
      <c r="GKP14" s="20"/>
      <c r="GKQ14" s="20"/>
      <c r="GKR14" s="20"/>
      <c r="GKS14" s="20"/>
      <c r="GKT14" s="20"/>
      <c r="GKU14" s="20"/>
      <c r="GKV14" s="20"/>
      <c r="GKW14" s="20"/>
      <c r="GKX14" s="20"/>
      <c r="GKY14" s="20"/>
      <c r="GKZ14" s="20"/>
      <c r="GLA14" s="20"/>
      <c r="GLB14" s="20"/>
      <c r="GLC14" s="20"/>
      <c r="GLD14" s="20"/>
      <c r="GLE14" s="20"/>
      <c r="GLF14" s="20"/>
      <c r="GLG14" s="20"/>
      <c r="GLH14" s="20"/>
      <c r="GLI14" s="20"/>
      <c r="GLJ14" s="20"/>
      <c r="GLK14" s="20"/>
      <c r="GLL14" s="20"/>
      <c r="GLM14" s="20"/>
      <c r="GLN14" s="20"/>
      <c r="GLO14" s="20"/>
      <c r="GLP14" s="20"/>
      <c r="GLQ14" s="20"/>
      <c r="GLR14" s="20"/>
      <c r="GLS14" s="20"/>
      <c r="GLT14" s="20"/>
      <c r="GLU14" s="20"/>
      <c r="GLV14" s="20"/>
      <c r="GLW14" s="20"/>
      <c r="GLX14" s="20"/>
      <c r="GLY14" s="20"/>
      <c r="GLZ14" s="20"/>
      <c r="GMA14" s="20"/>
      <c r="GMB14" s="20"/>
      <c r="GMC14" s="20"/>
      <c r="GMD14" s="20"/>
      <c r="GME14" s="20"/>
      <c r="GMF14" s="20"/>
      <c r="GMG14" s="20"/>
      <c r="GMH14" s="20"/>
      <c r="GMI14" s="20"/>
      <c r="GMJ14" s="20"/>
      <c r="GMK14" s="20"/>
      <c r="GML14" s="20"/>
      <c r="GMM14" s="20"/>
      <c r="GMN14" s="20"/>
      <c r="GMO14" s="20"/>
      <c r="GMP14" s="20"/>
      <c r="GMQ14" s="20"/>
      <c r="GMR14" s="20"/>
      <c r="GMS14" s="20"/>
      <c r="GMT14" s="20"/>
      <c r="GMU14" s="20"/>
      <c r="GMV14" s="20"/>
      <c r="GMW14" s="20"/>
      <c r="GMX14" s="20"/>
      <c r="GMY14" s="20"/>
      <c r="GMZ14" s="20"/>
      <c r="GNA14" s="20"/>
      <c r="GNB14" s="20"/>
      <c r="GNC14" s="20"/>
      <c r="GND14" s="20"/>
      <c r="GNE14" s="20"/>
      <c r="GNF14" s="20"/>
      <c r="GNG14" s="20"/>
      <c r="GNH14" s="20"/>
      <c r="GNI14" s="20"/>
      <c r="GNJ14" s="20"/>
      <c r="GNK14" s="20"/>
      <c r="GNL14" s="20"/>
      <c r="GNM14" s="20"/>
      <c r="GNN14" s="20"/>
      <c r="GNO14" s="20"/>
      <c r="GNP14" s="20"/>
      <c r="GNQ14" s="20"/>
      <c r="GNR14" s="20"/>
      <c r="GNS14" s="20"/>
      <c r="GNT14" s="20"/>
      <c r="GNU14" s="20"/>
      <c r="GNV14" s="20"/>
      <c r="GNW14" s="20"/>
      <c r="GNX14" s="20"/>
      <c r="GNY14" s="20"/>
      <c r="GNZ14" s="20"/>
      <c r="GOA14" s="20"/>
      <c r="GOB14" s="20"/>
      <c r="GOC14" s="20"/>
      <c r="GOD14" s="20"/>
      <c r="GOE14" s="20"/>
      <c r="GOF14" s="20"/>
      <c r="GOG14" s="20"/>
      <c r="GOH14" s="20"/>
      <c r="GOI14" s="20"/>
      <c r="GOJ14" s="20"/>
      <c r="GOK14" s="20"/>
      <c r="GOL14" s="20"/>
      <c r="GOM14" s="20"/>
      <c r="GON14" s="20"/>
      <c r="GOO14" s="20"/>
      <c r="GOP14" s="20"/>
      <c r="GOQ14" s="20"/>
      <c r="GOR14" s="20"/>
      <c r="GOS14" s="20"/>
      <c r="GOT14" s="20"/>
      <c r="GOU14" s="20"/>
      <c r="GOV14" s="20"/>
      <c r="GOW14" s="20"/>
      <c r="GOX14" s="20"/>
      <c r="GOY14" s="20"/>
      <c r="GOZ14" s="20"/>
      <c r="GPA14" s="20"/>
      <c r="GPB14" s="20"/>
      <c r="GPC14" s="20"/>
      <c r="GPD14" s="20"/>
      <c r="GPE14" s="20"/>
      <c r="GPF14" s="20"/>
      <c r="GPG14" s="20"/>
      <c r="GPH14" s="20"/>
      <c r="GPI14" s="20"/>
      <c r="GPJ14" s="20"/>
      <c r="GPK14" s="20"/>
      <c r="GPL14" s="20"/>
      <c r="GPM14" s="20"/>
      <c r="GPN14" s="20"/>
      <c r="GPO14" s="20"/>
      <c r="GPP14" s="20"/>
      <c r="GPQ14" s="20"/>
      <c r="GPR14" s="20"/>
      <c r="GPS14" s="20"/>
      <c r="GPT14" s="20"/>
      <c r="GPU14" s="20"/>
      <c r="GPV14" s="20"/>
      <c r="GPW14" s="20"/>
      <c r="GPX14" s="20"/>
      <c r="GPY14" s="20"/>
      <c r="GPZ14" s="20"/>
      <c r="GQA14" s="20"/>
      <c r="GQB14" s="20"/>
      <c r="GQC14" s="20"/>
      <c r="GQD14" s="20"/>
      <c r="GQE14" s="20"/>
      <c r="GQF14" s="20"/>
      <c r="GQG14" s="20"/>
      <c r="GQH14" s="20"/>
      <c r="GQI14" s="20"/>
      <c r="GQJ14" s="20"/>
      <c r="GQK14" s="20"/>
      <c r="GQL14" s="20"/>
      <c r="GQM14" s="20"/>
      <c r="GQN14" s="20"/>
      <c r="GQO14" s="20"/>
      <c r="GQP14" s="20"/>
      <c r="GQQ14" s="20"/>
      <c r="GQR14" s="20"/>
      <c r="GQS14" s="20"/>
      <c r="GQT14" s="20"/>
      <c r="GQU14" s="20"/>
      <c r="GQV14" s="20"/>
      <c r="GQW14" s="20"/>
      <c r="GQX14" s="20"/>
      <c r="GQY14" s="20"/>
      <c r="GQZ14" s="20"/>
      <c r="GRA14" s="20"/>
      <c r="GRB14" s="20"/>
      <c r="GRC14" s="20"/>
      <c r="GRD14" s="20"/>
      <c r="GRE14" s="20"/>
      <c r="GRF14" s="20"/>
      <c r="GRG14" s="20"/>
      <c r="GRH14" s="20"/>
      <c r="GRI14" s="20"/>
      <c r="GRJ14" s="20"/>
      <c r="GRK14" s="20"/>
      <c r="GRL14" s="20"/>
      <c r="GRM14" s="20"/>
      <c r="GRN14" s="20"/>
      <c r="GRO14" s="20"/>
      <c r="GRP14" s="20"/>
      <c r="GRQ14" s="20"/>
      <c r="GRR14" s="20"/>
      <c r="GRS14" s="20"/>
      <c r="GRT14" s="20"/>
      <c r="GRU14" s="20"/>
      <c r="GRV14" s="20"/>
      <c r="GRW14" s="20"/>
      <c r="GRX14" s="20"/>
      <c r="GRY14" s="20"/>
      <c r="GRZ14" s="20"/>
      <c r="GSA14" s="20"/>
      <c r="GSB14" s="20"/>
      <c r="GSC14" s="20"/>
      <c r="GSD14" s="20"/>
      <c r="GSE14" s="20"/>
      <c r="GSF14" s="20"/>
      <c r="GSG14" s="20"/>
      <c r="GSH14" s="20"/>
      <c r="GSI14" s="20"/>
      <c r="GSJ14" s="20"/>
      <c r="GSK14" s="20"/>
      <c r="GSL14" s="20"/>
      <c r="GSM14" s="20"/>
      <c r="GSN14" s="20"/>
      <c r="GSO14" s="20"/>
      <c r="GSP14" s="20"/>
      <c r="GSQ14" s="20"/>
      <c r="GSR14" s="20"/>
      <c r="GSS14" s="20"/>
      <c r="GST14" s="20"/>
      <c r="GSU14" s="20"/>
      <c r="GSV14" s="20"/>
      <c r="GSW14" s="20"/>
      <c r="GSX14" s="20"/>
      <c r="GSY14" s="20"/>
      <c r="GSZ14" s="20"/>
      <c r="GTA14" s="20"/>
      <c r="GTB14" s="20"/>
      <c r="GTC14" s="20"/>
      <c r="GTD14" s="20"/>
      <c r="GTE14" s="20"/>
      <c r="GTF14" s="20"/>
      <c r="GTG14" s="20"/>
      <c r="GTH14" s="20"/>
      <c r="GTI14" s="20"/>
      <c r="GTJ14" s="20"/>
      <c r="GTK14" s="20"/>
      <c r="GTL14" s="20"/>
      <c r="GTM14" s="20"/>
      <c r="GTN14" s="20"/>
      <c r="GTO14" s="20"/>
      <c r="GTP14" s="20"/>
      <c r="GTQ14" s="20"/>
      <c r="GTR14" s="20"/>
      <c r="GTS14" s="20"/>
      <c r="GTT14" s="20"/>
      <c r="GTU14" s="20"/>
      <c r="GTV14" s="20"/>
      <c r="GTW14" s="20"/>
      <c r="GTX14" s="20"/>
      <c r="GTY14" s="20"/>
      <c r="GTZ14" s="20"/>
      <c r="GUA14" s="20"/>
      <c r="GUB14" s="20"/>
      <c r="GUC14" s="20"/>
      <c r="GUD14" s="20"/>
      <c r="GUE14" s="20"/>
      <c r="GUF14" s="20"/>
      <c r="GUG14" s="20"/>
      <c r="GUH14" s="20"/>
      <c r="GUI14" s="20"/>
      <c r="GUJ14" s="20"/>
      <c r="GUK14" s="20"/>
      <c r="GUL14" s="20"/>
      <c r="GUM14" s="20"/>
      <c r="GUN14" s="20"/>
      <c r="GUO14" s="20"/>
      <c r="GUP14" s="20"/>
      <c r="GUQ14" s="20"/>
      <c r="GUR14" s="20"/>
      <c r="GUS14" s="20"/>
      <c r="GUT14" s="20"/>
      <c r="GUU14" s="20"/>
      <c r="GUV14" s="20"/>
      <c r="GUW14" s="20"/>
      <c r="GUX14" s="20"/>
      <c r="GUY14" s="20"/>
      <c r="GUZ14" s="20"/>
      <c r="GVA14" s="20"/>
      <c r="GVB14" s="20"/>
      <c r="GVC14" s="20"/>
      <c r="GVD14" s="20"/>
      <c r="GVE14" s="20"/>
      <c r="GVF14" s="20"/>
      <c r="GVG14" s="20"/>
      <c r="GVH14" s="20"/>
      <c r="GVI14" s="20"/>
      <c r="GVJ14" s="20"/>
      <c r="GVK14" s="20"/>
      <c r="GVL14" s="20"/>
      <c r="GVM14" s="20"/>
      <c r="GVN14" s="20"/>
      <c r="GVO14" s="20"/>
      <c r="GVP14" s="20"/>
      <c r="GVQ14" s="20"/>
      <c r="GVR14" s="20"/>
      <c r="GVS14" s="20"/>
      <c r="GVT14" s="20"/>
      <c r="GVU14" s="20"/>
      <c r="GVV14" s="20"/>
      <c r="GVW14" s="20"/>
      <c r="GVX14" s="20"/>
      <c r="GVY14" s="20"/>
      <c r="GVZ14" s="20"/>
      <c r="GWA14" s="20"/>
      <c r="GWB14" s="20"/>
      <c r="GWC14" s="20"/>
      <c r="GWD14" s="20"/>
      <c r="GWE14" s="20"/>
      <c r="GWF14" s="20"/>
      <c r="GWG14" s="20"/>
      <c r="GWH14" s="20"/>
      <c r="GWI14" s="20"/>
      <c r="GWJ14" s="20"/>
      <c r="GWK14" s="20"/>
      <c r="GWL14" s="20"/>
      <c r="GWM14" s="20"/>
      <c r="GWN14" s="20"/>
      <c r="GWO14" s="20"/>
      <c r="GWP14" s="20"/>
      <c r="GWQ14" s="20"/>
      <c r="GWR14" s="20"/>
      <c r="GWS14" s="20"/>
      <c r="GWT14" s="20"/>
      <c r="GWU14" s="20"/>
      <c r="GWV14" s="20"/>
      <c r="GWW14" s="20"/>
      <c r="GWX14" s="20"/>
      <c r="GWY14" s="20"/>
      <c r="GWZ14" s="20"/>
      <c r="GXA14" s="20"/>
      <c r="GXB14" s="20"/>
      <c r="GXC14" s="20"/>
      <c r="GXD14" s="20"/>
      <c r="GXE14" s="20"/>
      <c r="GXF14" s="20"/>
      <c r="GXG14" s="20"/>
      <c r="GXH14" s="20"/>
      <c r="GXI14" s="20"/>
      <c r="GXJ14" s="20"/>
      <c r="GXK14" s="20"/>
      <c r="GXL14" s="20"/>
      <c r="GXM14" s="20"/>
      <c r="GXN14" s="20"/>
      <c r="GXO14" s="20"/>
      <c r="GXP14" s="20"/>
      <c r="GXQ14" s="20"/>
      <c r="GXR14" s="20"/>
      <c r="GXS14" s="20"/>
      <c r="GXT14" s="20"/>
      <c r="GXU14" s="20"/>
      <c r="GXV14" s="20"/>
      <c r="GXW14" s="20"/>
      <c r="GXX14" s="20"/>
      <c r="GXY14" s="20"/>
      <c r="GXZ14" s="20"/>
      <c r="GYA14" s="20"/>
      <c r="GYB14" s="20"/>
      <c r="GYC14" s="20"/>
      <c r="GYD14" s="20"/>
      <c r="GYE14" s="20"/>
      <c r="GYF14" s="20"/>
      <c r="GYG14" s="20"/>
      <c r="GYH14" s="20"/>
      <c r="GYI14" s="20"/>
      <c r="GYJ14" s="20"/>
      <c r="GYK14" s="20"/>
      <c r="GYL14" s="20"/>
      <c r="GYM14" s="20"/>
      <c r="GYN14" s="20"/>
      <c r="GYO14" s="20"/>
      <c r="GYP14" s="20"/>
      <c r="GYQ14" s="20"/>
      <c r="GYR14" s="20"/>
      <c r="GYS14" s="20"/>
      <c r="GYT14" s="20"/>
      <c r="GYU14" s="20"/>
      <c r="GYV14" s="20"/>
      <c r="GYW14" s="20"/>
      <c r="GYX14" s="20"/>
      <c r="GYY14" s="20"/>
      <c r="GYZ14" s="20"/>
      <c r="GZA14" s="20"/>
      <c r="GZB14" s="20"/>
      <c r="GZC14" s="20"/>
      <c r="GZD14" s="20"/>
      <c r="GZE14" s="20"/>
      <c r="GZF14" s="20"/>
      <c r="GZG14" s="20"/>
      <c r="GZH14" s="20"/>
      <c r="GZI14" s="20"/>
      <c r="GZJ14" s="20"/>
      <c r="GZK14" s="20"/>
      <c r="GZL14" s="20"/>
      <c r="GZM14" s="20"/>
      <c r="GZN14" s="20"/>
      <c r="GZO14" s="20"/>
      <c r="GZP14" s="20"/>
      <c r="GZQ14" s="20"/>
      <c r="GZR14" s="20"/>
      <c r="GZS14" s="20"/>
      <c r="GZT14" s="20"/>
      <c r="GZU14" s="20"/>
      <c r="GZV14" s="20"/>
      <c r="GZW14" s="20"/>
      <c r="GZX14" s="20"/>
      <c r="GZY14" s="20"/>
      <c r="GZZ14" s="20"/>
      <c r="HAA14" s="20"/>
      <c r="HAB14" s="20"/>
      <c r="HAC14" s="20"/>
      <c r="HAD14" s="20"/>
      <c r="HAE14" s="20"/>
      <c r="HAF14" s="20"/>
      <c r="HAG14" s="20"/>
      <c r="HAH14" s="20"/>
      <c r="HAI14" s="20"/>
      <c r="HAJ14" s="20"/>
      <c r="HAK14" s="20"/>
      <c r="HAL14" s="20"/>
      <c r="HAM14" s="20"/>
      <c r="HAN14" s="20"/>
      <c r="HAO14" s="20"/>
      <c r="HAP14" s="20"/>
      <c r="HAQ14" s="20"/>
      <c r="HAR14" s="20"/>
      <c r="HAS14" s="20"/>
      <c r="HAT14" s="20"/>
      <c r="HAU14" s="20"/>
      <c r="HAV14" s="20"/>
      <c r="HAW14" s="20"/>
      <c r="HAX14" s="20"/>
      <c r="HAY14" s="20"/>
      <c r="HAZ14" s="20"/>
      <c r="HBA14" s="20"/>
      <c r="HBB14" s="20"/>
      <c r="HBC14" s="20"/>
      <c r="HBD14" s="20"/>
      <c r="HBE14" s="20"/>
      <c r="HBF14" s="20"/>
      <c r="HBG14" s="20"/>
      <c r="HBH14" s="20"/>
      <c r="HBI14" s="20"/>
      <c r="HBJ14" s="20"/>
      <c r="HBK14" s="20"/>
      <c r="HBL14" s="20"/>
      <c r="HBM14" s="20"/>
      <c r="HBN14" s="20"/>
      <c r="HBO14" s="20"/>
      <c r="HBP14" s="20"/>
      <c r="HBQ14" s="20"/>
      <c r="HBR14" s="20"/>
      <c r="HBS14" s="20"/>
      <c r="HBT14" s="20"/>
      <c r="HBU14" s="20"/>
      <c r="HBV14" s="20"/>
      <c r="HBW14" s="20"/>
      <c r="HBX14" s="20"/>
      <c r="HBY14" s="20"/>
      <c r="HBZ14" s="20"/>
      <c r="HCA14" s="20"/>
      <c r="HCB14" s="20"/>
      <c r="HCC14" s="20"/>
      <c r="HCD14" s="20"/>
      <c r="HCE14" s="20"/>
      <c r="HCF14" s="20"/>
      <c r="HCG14" s="20"/>
      <c r="HCH14" s="20"/>
      <c r="HCI14" s="20"/>
      <c r="HCJ14" s="20"/>
      <c r="HCK14" s="20"/>
      <c r="HCL14" s="20"/>
      <c r="HCM14" s="20"/>
      <c r="HCN14" s="20"/>
      <c r="HCO14" s="20"/>
      <c r="HCP14" s="20"/>
      <c r="HCQ14" s="20"/>
      <c r="HCR14" s="20"/>
      <c r="HCS14" s="20"/>
      <c r="HCT14" s="20"/>
      <c r="HCU14" s="20"/>
      <c r="HCV14" s="20"/>
      <c r="HCW14" s="20"/>
      <c r="HCX14" s="20"/>
      <c r="HCY14" s="20"/>
      <c r="HCZ14" s="20"/>
      <c r="HDA14" s="20"/>
      <c r="HDB14" s="20"/>
      <c r="HDC14" s="20"/>
      <c r="HDD14" s="20"/>
      <c r="HDE14" s="20"/>
      <c r="HDF14" s="20"/>
      <c r="HDG14" s="20"/>
      <c r="HDH14" s="20"/>
      <c r="HDI14" s="20"/>
      <c r="HDJ14" s="20"/>
      <c r="HDK14" s="20"/>
      <c r="HDL14" s="20"/>
      <c r="HDM14" s="20"/>
      <c r="HDN14" s="20"/>
      <c r="HDO14" s="20"/>
      <c r="HDP14" s="20"/>
      <c r="HDQ14" s="20"/>
      <c r="HDR14" s="20"/>
      <c r="HDS14" s="20"/>
      <c r="HDT14" s="20"/>
      <c r="HDU14" s="20"/>
      <c r="HDV14" s="20"/>
      <c r="HDW14" s="20"/>
      <c r="HDX14" s="20"/>
      <c r="HDY14" s="20"/>
      <c r="HDZ14" s="20"/>
      <c r="HEA14" s="20"/>
      <c r="HEB14" s="20"/>
      <c r="HEC14" s="20"/>
      <c r="HED14" s="20"/>
      <c r="HEE14" s="20"/>
      <c r="HEF14" s="20"/>
      <c r="HEG14" s="20"/>
      <c r="HEH14" s="20"/>
      <c r="HEI14" s="20"/>
      <c r="HEJ14" s="20"/>
      <c r="HEK14" s="20"/>
      <c r="HEL14" s="20"/>
      <c r="HEM14" s="20"/>
      <c r="HEN14" s="20"/>
      <c r="HEO14" s="20"/>
      <c r="HEP14" s="20"/>
      <c r="HEQ14" s="20"/>
      <c r="HER14" s="20"/>
      <c r="HES14" s="20"/>
      <c r="HET14" s="20"/>
      <c r="HEU14" s="20"/>
      <c r="HEV14" s="20"/>
      <c r="HEW14" s="20"/>
      <c r="HEX14" s="20"/>
      <c r="HEY14" s="20"/>
      <c r="HEZ14" s="20"/>
      <c r="HFA14" s="20"/>
      <c r="HFB14" s="20"/>
      <c r="HFC14" s="20"/>
      <c r="HFD14" s="20"/>
      <c r="HFE14" s="20"/>
      <c r="HFF14" s="20"/>
      <c r="HFG14" s="20"/>
      <c r="HFH14" s="20"/>
      <c r="HFI14" s="20"/>
      <c r="HFJ14" s="20"/>
      <c r="HFK14" s="20"/>
      <c r="HFL14" s="20"/>
      <c r="HFM14" s="20"/>
      <c r="HFN14" s="20"/>
      <c r="HFO14" s="20"/>
      <c r="HFP14" s="20"/>
      <c r="HFQ14" s="20"/>
      <c r="HFR14" s="20"/>
      <c r="HFS14" s="20"/>
      <c r="HFT14" s="20"/>
      <c r="HFU14" s="20"/>
      <c r="HFV14" s="20"/>
      <c r="HFW14" s="20"/>
      <c r="HFX14" s="20"/>
      <c r="HFY14" s="20"/>
      <c r="HFZ14" s="20"/>
      <c r="HGA14" s="20"/>
      <c r="HGB14" s="20"/>
      <c r="HGC14" s="20"/>
      <c r="HGD14" s="20"/>
      <c r="HGE14" s="20"/>
      <c r="HGF14" s="20"/>
      <c r="HGG14" s="20"/>
      <c r="HGH14" s="20"/>
      <c r="HGI14" s="20"/>
      <c r="HGJ14" s="20"/>
      <c r="HGK14" s="20"/>
      <c r="HGL14" s="20"/>
      <c r="HGM14" s="20"/>
      <c r="HGN14" s="20"/>
      <c r="HGO14" s="20"/>
      <c r="HGP14" s="20"/>
      <c r="HGQ14" s="20"/>
      <c r="HGR14" s="20"/>
      <c r="HGS14" s="20"/>
      <c r="HGT14" s="20"/>
      <c r="HGU14" s="20"/>
      <c r="HGV14" s="20"/>
      <c r="HGW14" s="20"/>
      <c r="HGX14" s="20"/>
      <c r="HGY14" s="20"/>
      <c r="HGZ14" s="20"/>
      <c r="HHA14" s="20"/>
      <c r="HHB14" s="20"/>
      <c r="HHC14" s="20"/>
      <c r="HHD14" s="20"/>
      <c r="HHE14" s="20"/>
      <c r="HHF14" s="20"/>
      <c r="HHG14" s="20"/>
      <c r="HHH14" s="20"/>
      <c r="HHI14" s="20"/>
      <c r="HHJ14" s="20"/>
      <c r="HHK14" s="20"/>
      <c r="HHL14" s="20"/>
      <c r="HHM14" s="20"/>
      <c r="HHN14" s="20"/>
      <c r="HHO14" s="20"/>
      <c r="HHP14" s="20"/>
      <c r="HHQ14" s="20"/>
      <c r="HHR14" s="20"/>
      <c r="HHS14" s="20"/>
      <c r="HHT14" s="20"/>
      <c r="HHU14" s="20"/>
      <c r="HHV14" s="20"/>
      <c r="HHW14" s="20"/>
      <c r="HHX14" s="20"/>
      <c r="HHY14" s="20"/>
      <c r="HHZ14" s="20"/>
      <c r="HIA14" s="20"/>
      <c r="HIB14" s="20"/>
      <c r="HIC14" s="20"/>
      <c r="HID14" s="20"/>
      <c r="HIE14" s="20"/>
      <c r="HIF14" s="20"/>
      <c r="HIG14" s="20"/>
      <c r="HIH14" s="20"/>
      <c r="HII14" s="20"/>
      <c r="HIJ14" s="20"/>
      <c r="HIK14" s="20"/>
      <c r="HIL14" s="20"/>
      <c r="HIM14" s="20"/>
      <c r="HIN14" s="20"/>
      <c r="HIO14" s="20"/>
      <c r="HIP14" s="20"/>
      <c r="HIQ14" s="20"/>
      <c r="HIR14" s="20"/>
      <c r="HIS14" s="20"/>
      <c r="HIT14" s="20"/>
      <c r="HIU14" s="20"/>
      <c r="HIV14" s="20"/>
      <c r="HIW14" s="20"/>
      <c r="HIX14" s="20"/>
      <c r="HIY14" s="20"/>
      <c r="HIZ14" s="20"/>
      <c r="HJA14" s="20"/>
      <c r="HJB14" s="20"/>
      <c r="HJC14" s="20"/>
      <c r="HJD14" s="20"/>
      <c r="HJE14" s="20"/>
      <c r="HJF14" s="20"/>
      <c r="HJG14" s="20"/>
      <c r="HJH14" s="20"/>
      <c r="HJI14" s="20"/>
      <c r="HJJ14" s="20"/>
      <c r="HJK14" s="20"/>
      <c r="HJL14" s="20"/>
      <c r="HJM14" s="20"/>
      <c r="HJN14" s="20"/>
      <c r="HJO14" s="20"/>
      <c r="HJP14" s="20"/>
      <c r="HJQ14" s="20"/>
      <c r="HJR14" s="20"/>
      <c r="HJS14" s="20"/>
      <c r="HJT14" s="20"/>
      <c r="HJU14" s="20"/>
      <c r="HJV14" s="20"/>
      <c r="HJW14" s="20"/>
      <c r="HJX14" s="20"/>
      <c r="HJY14" s="20"/>
      <c r="HJZ14" s="20"/>
      <c r="HKA14" s="20"/>
      <c r="HKB14" s="20"/>
      <c r="HKC14" s="20"/>
      <c r="HKD14" s="20"/>
      <c r="HKE14" s="20"/>
      <c r="HKF14" s="20"/>
      <c r="HKG14" s="20"/>
      <c r="HKH14" s="20"/>
      <c r="HKI14" s="20"/>
      <c r="HKJ14" s="20"/>
      <c r="HKK14" s="20"/>
      <c r="HKL14" s="20"/>
      <c r="HKM14" s="20"/>
      <c r="HKN14" s="20"/>
      <c r="HKO14" s="20"/>
      <c r="HKP14" s="20"/>
      <c r="HKQ14" s="20"/>
      <c r="HKR14" s="20"/>
      <c r="HKS14" s="20"/>
      <c r="HKT14" s="20"/>
      <c r="HKU14" s="20"/>
      <c r="HKV14" s="20"/>
      <c r="HKW14" s="20"/>
      <c r="HKX14" s="20"/>
      <c r="HKY14" s="20"/>
      <c r="HKZ14" s="20"/>
      <c r="HLA14" s="20"/>
      <c r="HLB14" s="20"/>
      <c r="HLC14" s="20"/>
      <c r="HLD14" s="20"/>
      <c r="HLE14" s="20"/>
      <c r="HLF14" s="20"/>
      <c r="HLG14" s="20"/>
      <c r="HLH14" s="20"/>
      <c r="HLI14" s="20"/>
      <c r="HLJ14" s="20"/>
      <c r="HLK14" s="20"/>
      <c r="HLL14" s="20"/>
      <c r="HLM14" s="20"/>
      <c r="HLN14" s="20"/>
      <c r="HLO14" s="20"/>
      <c r="HLP14" s="20"/>
      <c r="HLQ14" s="20"/>
      <c r="HLR14" s="20"/>
      <c r="HLS14" s="20"/>
      <c r="HLT14" s="20"/>
      <c r="HLU14" s="20"/>
      <c r="HLV14" s="20"/>
      <c r="HLW14" s="20"/>
      <c r="HLX14" s="20"/>
      <c r="HLY14" s="20"/>
      <c r="HLZ14" s="20"/>
      <c r="HMA14" s="20"/>
      <c r="HMB14" s="20"/>
      <c r="HMC14" s="20"/>
      <c r="HMD14" s="20"/>
      <c r="HME14" s="20"/>
      <c r="HMF14" s="20"/>
      <c r="HMG14" s="20"/>
      <c r="HMH14" s="20"/>
      <c r="HMI14" s="20"/>
      <c r="HMJ14" s="20"/>
      <c r="HMK14" s="20"/>
      <c r="HML14" s="20"/>
      <c r="HMM14" s="20"/>
      <c r="HMN14" s="20"/>
      <c r="HMO14" s="20"/>
      <c r="HMP14" s="20"/>
      <c r="HMQ14" s="20"/>
      <c r="HMR14" s="20"/>
      <c r="HMS14" s="20"/>
      <c r="HMT14" s="20"/>
      <c r="HMU14" s="20"/>
      <c r="HMV14" s="20"/>
      <c r="HMW14" s="20"/>
      <c r="HMX14" s="20"/>
      <c r="HMY14" s="20"/>
      <c r="HMZ14" s="20"/>
      <c r="HNA14" s="20"/>
      <c r="HNB14" s="20"/>
      <c r="HNC14" s="20"/>
      <c r="HND14" s="20"/>
      <c r="HNE14" s="20"/>
      <c r="HNF14" s="20"/>
      <c r="HNG14" s="20"/>
      <c r="HNH14" s="20"/>
      <c r="HNI14" s="20"/>
      <c r="HNJ14" s="20"/>
      <c r="HNK14" s="20"/>
      <c r="HNL14" s="20"/>
      <c r="HNM14" s="20"/>
      <c r="HNN14" s="20"/>
      <c r="HNO14" s="20"/>
      <c r="HNP14" s="20"/>
      <c r="HNQ14" s="20"/>
      <c r="HNR14" s="20"/>
      <c r="HNS14" s="20"/>
      <c r="HNT14" s="20"/>
      <c r="HNU14" s="20"/>
      <c r="HNV14" s="20"/>
      <c r="HNW14" s="20"/>
      <c r="HNX14" s="20"/>
      <c r="HNY14" s="20"/>
      <c r="HNZ14" s="20"/>
      <c r="HOA14" s="20"/>
      <c r="HOB14" s="20"/>
      <c r="HOC14" s="20"/>
      <c r="HOD14" s="20"/>
      <c r="HOE14" s="20"/>
      <c r="HOF14" s="20"/>
      <c r="HOG14" s="20"/>
      <c r="HOH14" s="20"/>
      <c r="HOI14" s="20"/>
      <c r="HOJ14" s="20"/>
      <c r="HOK14" s="20"/>
      <c r="HOL14" s="20"/>
      <c r="HOM14" s="20"/>
      <c r="HON14" s="20"/>
      <c r="HOO14" s="20"/>
      <c r="HOP14" s="20"/>
      <c r="HOQ14" s="20"/>
      <c r="HOR14" s="20"/>
      <c r="HOS14" s="20"/>
      <c r="HOT14" s="20"/>
      <c r="HOU14" s="20"/>
      <c r="HOV14" s="20"/>
      <c r="HOW14" s="20"/>
      <c r="HOX14" s="20"/>
      <c r="HOY14" s="20"/>
      <c r="HOZ14" s="20"/>
      <c r="HPA14" s="20"/>
      <c r="HPB14" s="20"/>
      <c r="HPC14" s="20"/>
      <c r="HPD14" s="20"/>
      <c r="HPE14" s="20"/>
      <c r="HPF14" s="20"/>
      <c r="HPG14" s="20"/>
      <c r="HPH14" s="20"/>
      <c r="HPI14" s="20"/>
      <c r="HPJ14" s="20"/>
      <c r="HPK14" s="20"/>
      <c r="HPL14" s="20"/>
      <c r="HPM14" s="20"/>
      <c r="HPN14" s="20"/>
      <c r="HPO14" s="20"/>
      <c r="HPP14" s="20"/>
      <c r="HPQ14" s="20"/>
      <c r="HPR14" s="20"/>
      <c r="HPS14" s="20"/>
      <c r="HPT14" s="20"/>
      <c r="HPU14" s="20"/>
      <c r="HPV14" s="20"/>
      <c r="HPW14" s="20"/>
      <c r="HPX14" s="20"/>
      <c r="HPY14" s="20"/>
      <c r="HPZ14" s="20"/>
      <c r="HQA14" s="20"/>
      <c r="HQB14" s="20"/>
      <c r="HQC14" s="20"/>
      <c r="HQD14" s="20"/>
      <c r="HQE14" s="20"/>
      <c r="HQF14" s="20"/>
      <c r="HQG14" s="20"/>
      <c r="HQH14" s="20"/>
      <c r="HQI14" s="20"/>
      <c r="HQJ14" s="20"/>
      <c r="HQK14" s="20"/>
      <c r="HQL14" s="20"/>
      <c r="HQM14" s="20"/>
      <c r="HQN14" s="20"/>
      <c r="HQO14" s="20"/>
      <c r="HQP14" s="20"/>
      <c r="HQQ14" s="20"/>
      <c r="HQR14" s="20"/>
      <c r="HQS14" s="20"/>
      <c r="HQT14" s="20"/>
      <c r="HQU14" s="20"/>
      <c r="HQV14" s="20"/>
      <c r="HQW14" s="20"/>
      <c r="HQX14" s="20"/>
      <c r="HQY14" s="20"/>
      <c r="HQZ14" s="20"/>
      <c r="HRA14" s="20"/>
      <c r="HRB14" s="20"/>
      <c r="HRC14" s="20"/>
      <c r="HRD14" s="20"/>
      <c r="HRE14" s="20"/>
      <c r="HRF14" s="20"/>
      <c r="HRG14" s="20"/>
      <c r="HRH14" s="20"/>
      <c r="HRI14" s="20"/>
      <c r="HRJ14" s="20"/>
      <c r="HRK14" s="20"/>
      <c r="HRL14" s="20"/>
      <c r="HRM14" s="20"/>
      <c r="HRN14" s="20"/>
      <c r="HRO14" s="20"/>
      <c r="HRP14" s="20"/>
      <c r="HRQ14" s="20"/>
      <c r="HRR14" s="20"/>
      <c r="HRS14" s="20"/>
      <c r="HRT14" s="20"/>
      <c r="HRU14" s="20"/>
      <c r="HRV14" s="20"/>
      <c r="HRW14" s="20"/>
      <c r="HRX14" s="20"/>
      <c r="HRY14" s="20"/>
      <c r="HRZ14" s="20"/>
      <c r="HSA14" s="20"/>
      <c r="HSB14" s="20"/>
      <c r="HSC14" s="20"/>
      <c r="HSD14" s="20"/>
      <c r="HSE14" s="20"/>
      <c r="HSF14" s="20"/>
      <c r="HSG14" s="20"/>
      <c r="HSH14" s="20"/>
      <c r="HSI14" s="20"/>
      <c r="HSJ14" s="20"/>
      <c r="HSK14" s="20"/>
      <c r="HSL14" s="20"/>
      <c r="HSM14" s="20"/>
      <c r="HSN14" s="20"/>
      <c r="HSO14" s="20"/>
      <c r="HSP14" s="20"/>
      <c r="HSQ14" s="20"/>
      <c r="HSR14" s="20"/>
      <c r="HSS14" s="20"/>
      <c r="HST14" s="20"/>
      <c r="HSU14" s="20"/>
      <c r="HSV14" s="20"/>
      <c r="HSW14" s="20"/>
      <c r="HSX14" s="20"/>
      <c r="HSY14" s="20"/>
      <c r="HSZ14" s="20"/>
      <c r="HTA14" s="20"/>
      <c r="HTB14" s="20"/>
      <c r="HTC14" s="20"/>
      <c r="HTD14" s="20"/>
      <c r="HTE14" s="20"/>
      <c r="HTF14" s="20"/>
      <c r="HTG14" s="20"/>
      <c r="HTH14" s="20"/>
      <c r="HTI14" s="20"/>
      <c r="HTJ14" s="20"/>
      <c r="HTK14" s="20"/>
      <c r="HTL14" s="20"/>
      <c r="HTM14" s="20"/>
      <c r="HTN14" s="20"/>
      <c r="HTO14" s="20"/>
      <c r="HTP14" s="20"/>
      <c r="HTQ14" s="20"/>
      <c r="HTR14" s="20"/>
      <c r="HTS14" s="20"/>
      <c r="HTT14" s="20"/>
      <c r="HTU14" s="20"/>
      <c r="HTV14" s="20"/>
      <c r="HTW14" s="20"/>
      <c r="HTX14" s="20"/>
      <c r="HTY14" s="20"/>
      <c r="HTZ14" s="20"/>
      <c r="HUA14" s="20"/>
      <c r="HUB14" s="20"/>
      <c r="HUC14" s="20"/>
      <c r="HUD14" s="20"/>
      <c r="HUE14" s="20"/>
      <c r="HUF14" s="20"/>
      <c r="HUG14" s="20"/>
      <c r="HUH14" s="20"/>
      <c r="HUI14" s="20"/>
      <c r="HUJ14" s="20"/>
      <c r="HUK14" s="20"/>
      <c r="HUL14" s="20"/>
      <c r="HUM14" s="20"/>
      <c r="HUN14" s="20"/>
      <c r="HUO14" s="20"/>
      <c r="HUP14" s="20"/>
      <c r="HUQ14" s="20"/>
      <c r="HUR14" s="20"/>
      <c r="HUS14" s="20"/>
      <c r="HUT14" s="20"/>
      <c r="HUU14" s="20"/>
      <c r="HUV14" s="20"/>
      <c r="HUW14" s="20"/>
      <c r="HUX14" s="20"/>
      <c r="HUY14" s="20"/>
      <c r="HUZ14" s="20"/>
      <c r="HVA14" s="20"/>
      <c r="HVB14" s="20"/>
      <c r="HVC14" s="20"/>
      <c r="HVD14" s="20"/>
      <c r="HVE14" s="20"/>
      <c r="HVF14" s="20"/>
      <c r="HVG14" s="20"/>
      <c r="HVH14" s="20"/>
      <c r="HVI14" s="20"/>
      <c r="HVJ14" s="20"/>
      <c r="HVK14" s="20"/>
      <c r="HVL14" s="20"/>
      <c r="HVM14" s="20"/>
      <c r="HVN14" s="20"/>
      <c r="HVO14" s="20"/>
      <c r="HVP14" s="20"/>
      <c r="HVQ14" s="20"/>
      <c r="HVR14" s="20"/>
      <c r="HVS14" s="20"/>
      <c r="HVT14" s="20"/>
      <c r="HVU14" s="20"/>
      <c r="HVV14" s="20"/>
      <c r="HVW14" s="20"/>
      <c r="HVX14" s="20"/>
      <c r="HVY14" s="20"/>
      <c r="HVZ14" s="20"/>
      <c r="HWA14" s="20"/>
      <c r="HWB14" s="20"/>
      <c r="HWC14" s="20"/>
      <c r="HWD14" s="20"/>
      <c r="HWE14" s="20"/>
      <c r="HWF14" s="20"/>
      <c r="HWG14" s="20"/>
      <c r="HWH14" s="20"/>
      <c r="HWI14" s="20"/>
      <c r="HWJ14" s="20"/>
      <c r="HWK14" s="20"/>
      <c r="HWL14" s="20"/>
      <c r="HWM14" s="20"/>
      <c r="HWN14" s="20"/>
      <c r="HWO14" s="20"/>
      <c r="HWP14" s="20"/>
      <c r="HWQ14" s="20"/>
      <c r="HWR14" s="20"/>
      <c r="HWS14" s="20"/>
      <c r="HWT14" s="20"/>
      <c r="HWU14" s="20"/>
      <c r="HWV14" s="20"/>
      <c r="HWW14" s="20"/>
      <c r="HWX14" s="20"/>
      <c r="HWY14" s="20"/>
      <c r="HWZ14" s="20"/>
      <c r="HXA14" s="20"/>
      <c r="HXB14" s="20"/>
      <c r="HXC14" s="20"/>
      <c r="HXD14" s="20"/>
      <c r="HXE14" s="20"/>
      <c r="HXF14" s="20"/>
      <c r="HXG14" s="20"/>
      <c r="HXH14" s="20"/>
      <c r="HXI14" s="20"/>
      <c r="HXJ14" s="20"/>
      <c r="HXK14" s="20"/>
      <c r="HXL14" s="20"/>
      <c r="HXM14" s="20"/>
      <c r="HXN14" s="20"/>
      <c r="HXO14" s="20"/>
      <c r="HXP14" s="20"/>
      <c r="HXQ14" s="20"/>
      <c r="HXR14" s="20"/>
      <c r="HXS14" s="20"/>
      <c r="HXT14" s="20"/>
      <c r="HXU14" s="20"/>
      <c r="HXV14" s="20"/>
      <c r="HXW14" s="20"/>
      <c r="HXX14" s="20"/>
      <c r="HXY14" s="20"/>
      <c r="HXZ14" s="20"/>
      <c r="HYA14" s="20"/>
      <c r="HYB14" s="20"/>
      <c r="HYC14" s="20"/>
      <c r="HYD14" s="20"/>
      <c r="HYE14" s="20"/>
      <c r="HYF14" s="20"/>
      <c r="HYG14" s="20"/>
      <c r="HYH14" s="20"/>
      <c r="HYI14" s="20"/>
      <c r="HYJ14" s="20"/>
      <c r="HYK14" s="20"/>
      <c r="HYL14" s="20"/>
      <c r="HYM14" s="20"/>
      <c r="HYN14" s="20"/>
      <c r="HYO14" s="20"/>
      <c r="HYP14" s="20"/>
      <c r="HYQ14" s="20"/>
      <c r="HYR14" s="20"/>
      <c r="HYS14" s="20"/>
      <c r="HYT14" s="20"/>
      <c r="HYU14" s="20"/>
      <c r="HYV14" s="20"/>
      <c r="HYW14" s="20"/>
      <c r="HYX14" s="20"/>
      <c r="HYY14" s="20"/>
      <c r="HYZ14" s="20"/>
      <c r="HZA14" s="20"/>
      <c r="HZB14" s="20"/>
      <c r="HZC14" s="20"/>
      <c r="HZD14" s="20"/>
      <c r="HZE14" s="20"/>
      <c r="HZF14" s="20"/>
      <c r="HZG14" s="20"/>
      <c r="HZH14" s="20"/>
      <c r="HZI14" s="20"/>
      <c r="HZJ14" s="20"/>
      <c r="HZK14" s="20"/>
      <c r="HZL14" s="20"/>
      <c r="HZM14" s="20"/>
      <c r="HZN14" s="20"/>
      <c r="HZO14" s="20"/>
      <c r="HZP14" s="20"/>
      <c r="HZQ14" s="20"/>
      <c r="HZR14" s="20"/>
      <c r="HZS14" s="20"/>
      <c r="HZT14" s="20"/>
      <c r="HZU14" s="20"/>
      <c r="HZV14" s="20"/>
      <c r="HZW14" s="20"/>
      <c r="HZX14" s="20"/>
      <c r="HZY14" s="20"/>
      <c r="HZZ14" s="20"/>
      <c r="IAA14" s="20"/>
      <c r="IAB14" s="20"/>
      <c r="IAC14" s="20"/>
      <c r="IAD14" s="20"/>
      <c r="IAE14" s="20"/>
      <c r="IAF14" s="20"/>
      <c r="IAG14" s="20"/>
      <c r="IAH14" s="20"/>
      <c r="IAI14" s="20"/>
      <c r="IAJ14" s="20"/>
      <c r="IAK14" s="20"/>
      <c r="IAL14" s="20"/>
      <c r="IAM14" s="20"/>
      <c r="IAN14" s="20"/>
      <c r="IAO14" s="20"/>
      <c r="IAP14" s="20"/>
      <c r="IAQ14" s="20"/>
      <c r="IAR14" s="20"/>
      <c r="IAS14" s="20"/>
      <c r="IAT14" s="20"/>
      <c r="IAU14" s="20"/>
      <c r="IAV14" s="20"/>
      <c r="IAW14" s="20"/>
      <c r="IAX14" s="20"/>
      <c r="IAY14" s="20"/>
      <c r="IAZ14" s="20"/>
      <c r="IBA14" s="20"/>
      <c r="IBB14" s="20"/>
      <c r="IBC14" s="20"/>
      <c r="IBD14" s="20"/>
      <c r="IBE14" s="20"/>
      <c r="IBF14" s="20"/>
      <c r="IBG14" s="20"/>
      <c r="IBH14" s="20"/>
      <c r="IBI14" s="20"/>
      <c r="IBJ14" s="20"/>
      <c r="IBK14" s="20"/>
      <c r="IBL14" s="20"/>
      <c r="IBM14" s="20"/>
      <c r="IBN14" s="20"/>
      <c r="IBO14" s="20"/>
      <c r="IBP14" s="20"/>
      <c r="IBQ14" s="20"/>
      <c r="IBR14" s="20"/>
      <c r="IBS14" s="20"/>
      <c r="IBT14" s="20"/>
      <c r="IBU14" s="20"/>
      <c r="IBV14" s="20"/>
      <c r="IBW14" s="20"/>
      <c r="IBX14" s="20"/>
      <c r="IBY14" s="20"/>
      <c r="IBZ14" s="20"/>
      <c r="ICA14" s="20"/>
      <c r="ICB14" s="20"/>
      <c r="ICC14" s="20"/>
      <c r="ICD14" s="20"/>
      <c r="ICE14" s="20"/>
      <c r="ICF14" s="20"/>
      <c r="ICG14" s="20"/>
      <c r="ICH14" s="20"/>
      <c r="ICI14" s="20"/>
      <c r="ICJ14" s="20"/>
      <c r="ICK14" s="20"/>
      <c r="ICL14" s="20"/>
      <c r="ICM14" s="20"/>
      <c r="ICN14" s="20"/>
      <c r="ICO14" s="20"/>
      <c r="ICP14" s="20"/>
      <c r="ICQ14" s="20"/>
      <c r="ICR14" s="20"/>
      <c r="ICS14" s="20"/>
      <c r="ICT14" s="20"/>
      <c r="ICU14" s="20"/>
      <c r="ICV14" s="20"/>
      <c r="ICW14" s="20"/>
      <c r="ICX14" s="20"/>
      <c r="ICY14" s="20"/>
      <c r="ICZ14" s="20"/>
      <c r="IDA14" s="20"/>
      <c r="IDB14" s="20"/>
      <c r="IDC14" s="20"/>
      <c r="IDD14" s="20"/>
      <c r="IDE14" s="20"/>
      <c r="IDF14" s="20"/>
      <c r="IDG14" s="20"/>
      <c r="IDH14" s="20"/>
      <c r="IDI14" s="20"/>
      <c r="IDJ14" s="20"/>
      <c r="IDK14" s="20"/>
      <c r="IDL14" s="20"/>
      <c r="IDM14" s="20"/>
      <c r="IDN14" s="20"/>
      <c r="IDO14" s="20"/>
      <c r="IDP14" s="20"/>
      <c r="IDQ14" s="20"/>
      <c r="IDR14" s="20"/>
      <c r="IDS14" s="20"/>
      <c r="IDT14" s="20"/>
      <c r="IDU14" s="20"/>
      <c r="IDV14" s="20"/>
      <c r="IDW14" s="20"/>
      <c r="IDX14" s="20"/>
      <c r="IDY14" s="20"/>
      <c r="IDZ14" s="20"/>
      <c r="IEA14" s="20"/>
      <c r="IEB14" s="20"/>
      <c r="IEC14" s="20"/>
      <c r="IED14" s="20"/>
      <c r="IEE14" s="20"/>
      <c r="IEF14" s="20"/>
      <c r="IEG14" s="20"/>
      <c r="IEH14" s="20"/>
      <c r="IEI14" s="20"/>
      <c r="IEJ14" s="20"/>
      <c r="IEK14" s="20"/>
      <c r="IEL14" s="20"/>
      <c r="IEM14" s="20"/>
      <c r="IEN14" s="20"/>
      <c r="IEO14" s="20"/>
      <c r="IEP14" s="20"/>
      <c r="IEQ14" s="20"/>
      <c r="IER14" s="20"/>
      <c r="IES14" s="20"/>
      <c r="IET14" s="20"/>
      <c r="IEU14" s="20"/>
      <c r="IEV14" s="20"/>
      <c r="IEW14" s="20"/>
      <c r="IEX14" s="20"/>
      <c r="IEY14" s="20"/>
      <c r="IEZ14" s="20"/>
      <c r="IFA14" s="20"/>
      <c r="IFB14" s="20"/>
      <c r="IFC14" s="20"/>
      <c r="IFD14" s="20"/>
      <c r="IFE14" s="20"/>
      <c r="IFF14" s="20"/>
      <c r="IFG14" s="20"/>
      <c r="IFH14" s="20"/>
      <c r="IFI14" s="20"/>
      <c r="IFJ14" s="20"/>
      <c r="IFK14" s="20"/>
      <c r="IFL14" s="20"/>
      <c r="IFM14" s="20"/>
      <c r="IFN14" s="20"/>
      <c r="IFO14" s="20"/>
      <c r="IFP14" s="20"/>
      <c r="IFQ14" s="20"/>
      <c r="IFR14" s="20"/>
      <c r="IFS14" s="20"/>
      <c r="IFT14" s="20"/>
      <c r="IFU14" s="20"/>
      <c r="IFV14" s="20"/>
      <c r="IFW14" s="20"/>
      <c r="IFX14" s="20"/>
      <c r="IFY14" s="20"/>
      <c r="IFZ14" s="20"/>
      <c r="IGA14" s="20"/>
      <c r="IGB14" s="20"/>
      <c r="IGC14" s="20"/>
      <c r="IGD14" s="20"/>
      <c r="IGE14" s="20"/>
      <c r="IGF14" s="20"/>
      <c r="IGG14" s="20"/>
      <c r="IGH14" s="20"/>
      <c r="IGI14" s="20"/>
      <c r="IGJ14" s="20"/>
      <c r="IGK14" s="20"/>
      <c r="IGL14" s="20"/>
      <c r="IGM14" s="20"/>
      <c r="IGN14" s="20"/>
      <c r="IGO14" s="20"/>
      <c r="IGP14" s="20"/>
      <c r="IGQ14" s="20"/>
      <c r="IGR14" s="20"/>
      <c r="IGS14" s="20"/>
      <c r="IGT14" s="20"/>
      <c r="IGU14" s="20"/>
      <c r="IGV14" s="20"/>
      <c r="IGW14" s="20"/>
      <c r="IGX14" s="20"/>
      <c r="IGY14" s="20"/>
      <c r="IGZ14" s="20"/>
      <c r="IHA14" s="20"/>
      <c r="IHB14" s="20"/>
      <c r="IHC14" s="20"/>
      <c r="IHD14" s="20"/>
      <c r="IHE14" s="20"/>
      <c r="IHF14" s="20"/>
      <c r="IHG14" s="20"/>
      <c r="IHH14" s="20"/>
      <c r="IHI14" s="20"/>
      <c r="IHJ14" s="20"/>
      <c r="IHK14" s="20"/>
      <c r="IHL14" s="20"/>
      <c r="IHM14" s="20"/>
      <c r="IHN14" s="20"/>
      <c r="IHO14" s="20"/>
      <c r="IHP14" s="20"/>
      <c r="IHQ14" s="20"/>
      <c r="IHR14" s="20"/>
      <c r="IHS14" s="20"/>
      <c r="IHT14" s="20"/>
      <c r="IHU14" s="20"/>
      <c r="IHV14" s="20"/>
      <c r="IHW14" s="20"/>
      <c r="IHX14" s="20"/>
      <c r="IHY14" s="20"/>
      <c r="IHZ14" s="20"/>
      <c r="IIA14" s="20"/>
      <c r="IIB14" s="20"/>
      <c r="IIC14" s="20"/>
      <c r="IID14" s="20"/>
      <c r="IIE14" s="20"/>
      <c r="IIF14" s="20"/>
      <c r="IIG14" s="20"/>
      <c r="IIH14" s="20"/>
      <c r="III14" s="20"/>
      <c r="IIJ14" s="20"/>
      <c r="IIK14" s="20"/>
      <c r="IIL14" s="20"/>
      <c r="IIM14" s="20"/>
      <c r="IIN14" s="20"/>
      <c r="IIO14" s="20"/>
      <c r="IIP14" s="20"/>
      <c r="IIQ14" s="20"/>
      <c r="IIR14" s="20"/>
      <c r="IIS14" s="20"/>
      <c r="IIT14" s="20"/>
      <c r="IIU14" s="20"/>
      <c r="IIV14" s="20"/>
      <c r="IIW14" s="20"/>
      <c r="IIX14" s="20"/>
      <c r="IIY14" s="20"/>
      <c r="IIZ14" s="20"/>
      <c r="IJA14" s="20"/>
      <c r="IJB14" s="20"/>
      <c r="IJC14" s="20"/>
      <c r="IJD14" s="20"/>
      <c r="IJE14" s="20"/>
      <c r="IJF14" s="20"/>
      <c r="IJG14" s="20"/>
      <c r="IJH14" s="20"/>
      <c r="IJI14" s="20"/>
      <c r="IJJ14" s="20"/>
      <c r="IJK14" s="20"/>
      <c r="IJL14" s="20"/>
      <c r="IJM14" s="20"/>
      <c r="IJN14" s="20"/>
      <c r="IJO14" s="20"/>
      <c r="IJP14" s="20"/>
      <c r="IJQ14" s="20"/>
      <c r="IJR14" s="20"/>
      <c r="IJS14" s="20"/>
      <c r="IJT14" s="20"/>
      <c r="IJU14" s="20"/>
      <c r="IJV14" s="20"/>
      <c r="IJW14" s="20"/>
      <c r="IJX14" s="20"/>
      <c r="IJY14" s="20"/>
      <c r="IJZ14" s="20"/>
      <c r="IKA14" s="20"/>
      <c r="IKB14" s="20"/>
      <c r="IKC14" s="20"/>
      <c r="IKD14" s="20"/>
      <c r="IKE14" s="20"/>
      <c r="IKF14" s="20"/>
      <c r="IKG14" s="20"/>
      <c r="IKH14" s="20"/>
      <c r="IKI14" s="20"/>
      <c r="IKJ14" s="20"/>
      <c r="IKK14" s="20"/>
      <c r="IKL14" s="20"/>
      <c r="IKM14" s="20"/>
      <c r="IKN14" s="20"/>
      <c r="IKO14" s="20"/>
      <c r="IKP14" s="20"/>
      <c r="IKQ14" s="20"/>
      <c r="IKR14" s="20"/>
      <c r="IKS14" s="20"/>
      <c r="IKT14" s="20"/>
      <c r="IKU14" s="20"/>
      <c r="IKV14" s="20"/>
      <c r="IKW14" s="20"/>
      <c r="IKX14" s="20"/>
      <c r="IKY14" s="20"/>
      <c r="IKZ14" s="20"/>
      <c r="ILA14" s="20"/>
      <c r="ILB14" s="20"/>
      <c r="ILC14" s="20"/>
      <c r="ILD14" s="20"/>
      <c r="ILE14" s="20"/>
      <c r="ILF14" s="20"/>
      <c r="ILG14" s="20"/>
      <c r="ILH14" s="20"/>
      <c r="ILI14" s="20"/>
      <c r="ILJ14" s="20"/>
      <c r="ILK14" s="20"/>
      <c r="ILL14" s="20"/>
      <c r="ILM14" s="20"/>
      <c r="ILN14" s="20"/>
      <c r="ILO14" s="20"/>
      <c r="ILP14" s="20"/>
      <c r="ILQ14" s="20"/>
      <c r="ILR14" s="20"/>
      <c r="ILS14" s="20"/>
      <c r="ILT14" s="20"/>
      <c r="ILU14" s="20"/>
      <c r="ILV14" s="20"/>
      <c r="ILW14" s="20"/>
      <c r="ILX14" s="20"/>
      <c r="ILY14" s="20"/>
      <c r="ILZ14" s="20"/>
      <c r="IMA14" s="20"/>
      <c r="IMB14" s="20"/>
      <c r="IMC14" s="20"/>
      <c r="IMD14" s="20"/>
      <c r="IME14" s="20"/>
      <c r="IMF14" s="20"/>
      <c r="IMG14" s="20"/>
      <c r="IMH14" s="20"/>
      <c r="IMI14" s="20"/>
      <c r="IMJ14" s="20"/>
      <c r="IMK14" s="20"/>
      <c r="IML14" s="20"/>
      <c r="IMM14" s="20"/>
      <c r="IMN14" s="20"/>
      <c r="IMO14" s="20"/>
      <c r="IMP14" s="20"/>
      <c r="IMQ14" s="20"/>
      <c r="IMR14" s="20"/>
      <c r="IMS14" s="20"/>
      <c r="IMT14" s="20"/>
      <c r="IMU14" s="20"/>
      <c r="IMV14" s="20"/>
      <c r="IMW14" s="20"/>
      <c r="IMX14" s="20"/>
      <c r="IMY14" s="20"/>
      <c r="IMZ14" s="20"/>
      <c r="INA14" s="20"/>
      <c r="INB14" s="20"/>
      <c r="INC14" s="20"/>
      <c r="IND14" s="20"/>
      <c r="INE14" s="20"/>
      <c r="INF14" s="20"/>
      <c r="ING14" s="20"/>
      <c r="INH14" s="20"/>
      <c r="INI14" s="20"/>
      <c r="INJ14" s="20"/>
      <c r="INK14" s="20"/>
      <c r="INL14" s="20"/>
      <c r="INM14" s="20"/>
      <c r="INN14" s="20"/>
      <c r="INO14" s="20"/>
      <c r="INP14" s="20"/>
      <c r="INQ14" s="20"/>
      <c r="INR14" s="20"/>
      <c r="INS14" s="20"/>
      <c r="INT14" s="20"/>
      <c r="INU14" s="20"/>
      <c r="INV14" s="20"/>
      <c r="INW14" s="20"/>
      <c r="INX14" s="20"/>
      <c r="INY14" s="20"/>
      <c r="INZ14" s="20"/>
      <c r="IOA14" s="20"/>
      <c r="IOB14" s="20"/>
      <c r="IOC14" s="20"/>
      <c r="IOD14" s="20"/>
      <c r="IOE14" s="20"/>
      <c r="IOF14" s="20"/>
      <c r="IOG14" s="20"/>
      <c r="IOH14" s="20"/>
      <c r="IOI14" s="20"/>
      <c r="IOJ14" s="20"/>
      <c r="IOK14" s="20"/>
      <c r="IOL14" s="20"/>
      <c r="IOM14" s="20"/>
      <c r="ION14" s="20"/>
      <c r="IOO14" s="20"/>
      <c r="IOP14" s="20"/>
      <c r="IOQ14" s="20"/>
      <c r="IOR14" s="20"/>
      <c r="IOS14" s="20"/>
      <c r="IOT14" s="20"/>
      <c r="IOU14" s="20"/>
      <c r="IOV14" s="20"/>
      <c r="IOW14" s="20"/>
      <c r="IOX14" s="20"/>
      <c r="IOY14" s="20"/>
      <c r="IOZ14" s="20"/>
      <c r="IPA14" s="20"/>
      <c r="IPB14" s="20"/>
      <c r="IPC14" s="20"/>
      <c r="IPD14" s="20"/>
      <c r="IPE14" s="20"/>
      <c r="IPF14" s="20"/>
      <c r="IPG14" s="20"/>
      <c r="IPH14" s="20"/>
      <c r="IPI14" s="20"/>
      <c r="IPJ14" s="20"/>
      <c r="IPK14" s="20"/>
      <c r="IPL14" s="20"/>
      <c r="IPM14" s="20"/>
      <c r="IPN14" s="20"/>
      <c r="IPO14" s="20"/>
      <c r="IPP14" s="20"/>
      <c r="IPQ14" s="20"/>
      <c r="IPR14" s="20"/>
      <c r="IPS14" s="20"/>
      <c r="IPT14" s="20"/>
      <c r="IPU14" s="20"/>
      <c r="IPV14" s="20"/>
      <c r="IPW14" s="20"/>
      <c r="IPX14" s="20"/>
      <c r="IPY14" s="20"/>
      <c r="IPZ14" s="20"/>
      <c r="IQA14" s="20"/>
      <c r="IQB14" s="20"/>
      <c r="IQC14" s="20"/>
      <c r="IQD14" s="20"/>
      <c r="IQE14" s="20"/>
      <c r="IQF14" s="20"/>
      <c r="IQG14" s="20"/>
      <c r="IQH14" s="20"/>
      <c r="IQI14" s="20"/>
      <c r="IQJ14" s="20"/>
      <c r="IQK14" s="20"/>
      <c r="IQL14" s="20"/>
      <c r="IQM14" s="20"/>
      <c r="IQN14" s="20"/>
      <c r="IQO14" s="20"/>
      <c r="IQP14" s="20"/>
      <c r="IQQ14" s="20"/>
      <c r="IQR14" s="20"/>
      <c r="IQS14" s="20"/>
      <c r="IQT14" s="20"/>
      <c r="IQU14" s="20"/>
      <c r="IQV14" s="20"/>
      <c r="IQW14" s="20"/>
      <c r="IQX14" s="20"/>
      <c r="IQY14" s="20"/>
      <c r="IQZ14" s="20"/>
      <c r="IRA14" s="20"/>
      <c r="IRB14" s="20"/>
      <c r="IRC14" s="20"/>
      <c r="IRD14" s="20"/>
      <c r="IRE14" s="20"/>
      <c r="IRF14" s="20"/>
      <c r="IRG14" s="20"/>
      <c r="IRH14" s="20"/>
      <c r="IRI14" s="20"/>
      <c r="IRJ14" s="20"/>
      <c r="IRK14" s="20"/>
      <c r="IRL14" s="20"/>
      <c r="IRM14" s="20"/>
      <c r="IRN14" s="20"/>
      <c r="IRO14" s="20"/>
      <c r="IRP14" s="20"/>
      <c r="IRQ14" s="20"/>
      <c r="IRR14" s="20"/>
      <c r="IRS14" s="20"/>
      <c r="IRT14" s="20"/>
      <c r="IRU14" s="20"/>
      <c r="IRV14" s="20"/>
      <c r="IRW14" s="20"/>
      <c r="IRX14" s="20"/>
      <c r="IRY14" s="20"/>
      <c r="IRZ14" s="20"/>
      <c r="ISA14" s="20"/>
      <c r="ISB14" s="20"/>
      <c r="ISC14" s="20"/>
      <c r="ISD14" s="20"/>
      <c r="ISE14" s="20"/>
      <c r="ISF14" s="20"/>
      <c r="ISG14" s="20"/>
      <c r="ISH14" s="20"/>
      <c r="ISI14" s="20"/>
      <c r="ISJ14" s="20"/>
      <c r="ISK14" s="20"/>
      <c r="ISL14" s="20"/>
      <c r="ISM14" s="20"/>
      <c r="ISN14" s="20"/>
      <c r="ISO14" s="20"/>
      <c r="ISP14" s="20"/>
      <c r="ISQ14" s="20"/>
      <c r="ISR14" s="20"/>
      <c r="ISS14" s="20"/>
      <c r="IST14" s="20"/>
      <c r="ISU14" s="20"/>
      <c r="ISV14" s="20"/>
      <c r="ISW14" s="20"/>
      <c r="ISX14" s="20"/>
      <c r="ISY14" s="20"/>
      <c r="ISZ14" s="20"/>
      <c r="ITA14" s="20"/>
      <c r="ITB14" s="20"/>
      <c r="ITC14" s="20"/>
      <c r="ITD14" s="20"/>
      <c r="ITE14" s="20"/>
      <c r="ITF14" s="20"/>
      <c r="ITG14" s="20"/>
      <c r="ITH14" s="20"/>
      <c r="ITI14" s="20"/>
      <c r="ITJ14" s="20"/>
      <c r="ITK14" s="20"/>
      <c r="ITL14" s="20"/>
      <c r="ITM14" s="20"/>
      <c r="ITN14" s="20"/>
      <c r="ITO14" s="20"/>
      <c r="ITP14" s="20"/>
      <c r="ITQ14" s="20"/>
      <c r="ITR14" s="20"/>
      <c r="ITS14" s="20"/>
      <c r="ITT14" s="20"/>
      <c r="ITU14" s="20"/>
      <c r="ITV14" s="20"/>
      <c r="ITW14" s="20"/>
      <c r="ITX14" s="20"/>
      <c r="ITY14" s="20"/>
      <c r="ITZ14" s="20"/>
      <c r="IUA14" s="20"/>
      <c r="IUB14" s="20"/>
      <c r="IUC14" s="20"/>
      <c r="IUD14" s="20"/>
      <c r="IUE14" s="20"/>
      <c r="IUF14" s="20"/>
      <c r="IUG14" s="20"/>
      <c r="IUH14" s="20"/>
      <c r="IUI14" s="20"/>
      <c r="IUJ14" s="20"/>
      <c r="IUK14" s="20"/>
      <c r="IUL14" s="20"/>
      <c r="IUM14" s="20"/>
      <c r="IUN14" s="20"/>
      <c r="IUO14" s="20"/>
      <c r="IUP14" s="20"/>
      <c r="IUQ14" s="20"/>
      <c r="IUR14" s="20"/>
      <c r="IUS14" s="20"/>
      <c r="IUT14" s="20"/>
      <c r="IUU14" s="20"/>
      <c r="IUV14" s="20"/>
      <c r="IUW14" s="20"/>
      <c r="IUX14" s="20"/>
      <c r="IUY14" s="20"/>
      <c r="IUZ14" s="20"/>
      <c r="IVA14" s="20"/>
      <c r="IVB14" s="20"/>
      <c r="IVC14" s="20"/>
      <c r="IVD14" s="20"/>
      <c r="IVE14" s="20"/>
      <c r="IVF14" s="20"/>
      <c r="IVG14" s="20"/>
      <c r="IVH14" s="20"/>
      <c r="IVI14" s="20"/>
      <c r="IVJ14" s="20"/>
      <c r="IVK14" s="20"/>
      <c r="IVL14" s="20"/>
      <c r="IVM14" s="20"/>
      <c r="IVN14" s="20"/>
      <c r="IVO14" s="20"/>
      <c r="IVP14" s="20"/>
      <c r="IVQ14" s="20"/>
      <c r="IVR14" s="20"/>
      <c r="IVS14" s="20"/>
      <c r="IVT14" s="20"/>
      <c r="IVU14" s="20"/>
      <c r="IVV14" s="20"/>
      <c r="IVW14" s="20"/>
      <c r="IVX14" s="20"/>
      <c r="IVY14" s="20"/>
      <c r="IVZ14" s="20"/>
      <c r="IWA14" s="20"/>
      <c r="IWB14" s="20"/>
      <c r="IWC14" s="20"/>
      <c r="IWD14" s="20"/>
      <c r="IWE14" s="20"/>
      <c r="IWF14" s="20"/>
      <c r="IWG14" s="20"/>
      <c r="IWH14" s="20"/>
      <c r="IWI14" s="20"/>
      <c r="IWJ14" s="20"/>
      <c r="IWK14" s="20"/>
      <c r="IWL14" s="20"/>
      <c r="IWM14" s="20"/>
      <c r="IWN14" s="20"/>
      <c r="IWO14" s="20"/>
      <c r="IWP14" s="20"/>
      <c r="IWQ14" s="20"/>
      <c r="IWR14" s="20"/>
      <c r="IWS14" s="20"/>
      <c r="IWT14" s="20"/>
      <c r="IWU14" s="20"/>
      <c r="IWV14" s="20"/>
      <c r="IWW14" s="20"/>
      <c r="IWX14" s="20"/>
      <c r="IWY14" s="20"/>
      <c r="IWZ14" s="20"/>
      <c r="IXA14" s="20"/>
      <c r="IXB14" s="20"/>
      <c r="IXC14" s="20"/>
      <c r="IXD14" s="20"/>
      <c r="IXE14" s="20"/>
      <c r="IXF14" s="20"/>
      <c r="IXG14" s="20"/>
      <c r="IXH14" s="20"/>
      <c r="IXI14" s="20"/>
      <c r="IXJ14" s="20"/>
      <c r="IXK14" s="20"/>
      <c r="IXL14" s="20"/>
      <c r="IXM14" s="20"/>
      <c r="IXN14" s="20"/>
      <c r="IXO14" s="20"/>
      <c r="IXP14" s="20"/>
      <c r="IXQ14" s="20"/>
      <c r="IXR14" s="20"/>
      <c r="IXS14" s="20"/>
      <c r="IXT14" s="20"/>
      <c r="IXU14" s="20"/>
      <c r="IXV14" s="20"/>
      <c r="IXW14" s="20"/>
      <c r="IXX14" s="20"/>
      <c r="IXY14" s="20"/>
      <c r="IXZ14" s="20"/>
      <c r="IYA14" s="20"/>
      <c r="IYB14" s="20"/>
      <c r="IYC14" s="20"/>
      <c r="IYD14" s="20"/>
      <c r="IYE14" s="20"/>
      <c r="IYF14" s="20"/>
      <c r="IYG14" s="20"/>
      <c r="IYH14" s="20"/>
      <c r="IYI14" s="20"/>
      <c r="IYJ14" s="20"/>
      <c r="IYK14" s="20"/>
      <c r="IYL14" s="20"/>
      <c r="IYM14" s="20"/>
      <c r="IYN14" s="20"/>
      <c r="IYO14" s="20"/>
      <c r="IYP14" s="20"/>
      <c r="IYQ14" s="20"/>
      <c r="IYR14" s="20"/>
      <c r="IYS14" s="20"/>
      <c r="IYT14" s="20"/>
      <c r="IYU14" s="20"/>
      <c r="IYV14" s="20"/>
      <c r="IYW14" s="20"/>
      <c r="IYX14" s="20"/>
      <c r="IYY14" s="20"/>
      <c r="IYZ14" s="20"/>
      <c r="IZA14" s="20"/>
      <c r="IZB14" s="20"/>
      <c r="IZC14" s="20"/>
      <c r="IZD14" s="20"/>
      <c r="IZE14" s="20"/>
      <c r="IZF14" s="20"/>
      <c r="IZG14" s="20"/>
      <c r="IZH14" s="20"/>
      <c r="IZI14" s="20"/>
      <c r="IZJ14" s="20"/>
      <c r="IZK14" s="20"/>
      <c r="IZL14" s="20"/>
      <c r="IZM14" s="20"/>
      <c r="IZN14" s="20"/>
      <c r="IZO14" s="20"/>
      <c r="IZP14" s="20"/>
      <c r="IZQ14" s="20"/>
      <c r="IZR14" s="20"/>
      <c r="IZS14" s="20"/>
      <c r="IZT14" s="20"/>
      <c r="IZU14" s="20"/>
      <c r="IZV14" s="20"/>
      <c r="IZW14" s="20"/>
      <c r="IZX14" s="20"/>
      <c r="IZY14" s="20"/>
      <c r="IZZ14" s="20"/>
      <c r="JAA14" s="20"/>
      <c r="JAB14" s="20"/>
      <c r="JAC14" s="20"/>
      <c r="JAD14" s="20"/>
      <c r="JAE14" s="20"/>
      <c r="JAF14" s="20"/>
      <c r="JAG14" s="20"/>
      <c r="JAH14" s="20"/>
      <c r="JAI14" s="20"/>
      <c r="JAJ14" s="20"/>
      <c r="JAK14" s="20"/>
      <c r="JAL14" s="20"/>
      <c r="JAM14" s="20"/>
      <c r="JAN14" s="20"/>
      <c r="JAO14" s="20"/>
      <c r="JAP14" s="20"/>
      <c r="JAQ14" s="20"/>
      <c r="JAR14" s="20"/>
      <c r="JAS14" s="20"/>
      <c r="JAT14" s="20"/>
      <c r="JAU14" s="20"/>
      <c r="JAV14" s="20"/>
      <c r="JAW14" s="20"/>
      <c r="JAX14" s="20"/>
      <c r="JAY14" s="20"/>
      <c r="JAZ14" s="20"/>
      <c r="JBA14" s="20"/>
      <c r="JBB14" s="20"/>
      <c r="JBC14" s="20"/>
      <c r="JBD14" s="20"/>
      <c r="JBE14" s="20"/>
      <c r="JBF14" s="20"/>
      <c r="JBG14" s="20"/>
      <c r="JBH14" s="20"/>
      <c r="JBI14" s="20"/>
      <c r="JBJ14" s="20"/>
      <c r="JBK14" s="20"/>
      <c r="JBL14" s="20"/>
      <c r="JBM14" s="20"/>
      <c r="JBN14" s="20"/>
      <c r="JBO14" s="20"/>
      <c r="JBP14" s="20"/>
      <c r="JBQ14" s="20"/>
      <c r="JBR14" s="20"/>
      <c r="JBS14" s="20"/>
      <c r="JBT14" s="20"/>
      <c r="JBU14" s="20"/>
      <c r="JBV14" s="20"/>
      <c r="JBW14" s="20"/>
      <c r="JBX14" s="20"/>
      <c r="JBY14" s="20"/>
      <c r="JBZ14" s="20"/>
      <c r="JCA14" s="20"/>
      <c r="JCB14" s="20"/>
      <c r="JCC14" s="20"/>
      <c r="JCD14" s="20"/>
      <c r="JCE14" s="20"/>
      <c r="JCF14" s="20"/>
      <c r="JCG14" s="20"/>
      <c r="JCH14" s="20"/>
      <c r="JCI14" s="20"/>
      <c r="JCJ14" s="20"/>
      <c r="JCK14" s="20"/>
      <c r="JCL14" s="20"/>
      <c r="JCM14" s="20"/>
      <c r="JCN14" s="20"/>
      <c r="JCO14" s="20"/>
      <c r="JCP14" s="20"/>
      <c r="JCQ14" s="20"/>
      <c r="JCR14" s="20"/>
      <c r="JCS14" s="20"/>
      <c r="JCT14" s="20"/>
      <c r="JCU14" s="20"/>
      <c r="JCV14" s="20"/>
      <c r="JCW14" s="20"/>
      <c r="JCX14" s="20"/>
      <c r="JCY14" s="20"/>
      <c r="JCZ14" s="20"/>
      <c r="JDA14" s="20"/>
      <c r="JDB14" s="20"/>
      <c r="JDC14" s="20"/>
      <c r="JDD14" s="20"/>
      <c r="JDE14" s="20"/>
      <c r="JDF14" s="20"/>
      <c r="JDG14" s="20"/>
      <c r="JDH14" s="20"/>
      <c r="JDI14" s="20"/>
      <c r="JDJ14" s="20"/>
      <c r="JDK14" s="20"/>
      <c r="JDL14" s="20"/>
      <c r="JDM14" s="20"/>
      <c r="JDN14" s="20"/>
      <c r="JDO14" s="20"/>
      <c r="JDP14" s="20"/>
      <c r="JDQ14" s="20"/>
      <c r="JDR14" s="20"/>
      <c r="JDS14" s="20"/>
      <c r="JDT14" s="20"/>
      <c r="JDU14" s="20"/>
      <c r="JDV14" s="20"/>
      <c r="JDW14" s="20"/>
      <c r="JDX14" s="20"/>
      <c r="JDY14" s="20"/>
      <c r="JDZ14" s="20"/>
      <c r="JEA14" s="20"/>
      <c r="JEB14" s="20"/>
      <c r="JEC14" s="20"/>
      <c r="JED14" s="20"/>
      <c r="JEE14" s="20"/>
      <c r="JEF14" s="20"/>
      <c r="JEG14" s="20"/>
      <c r="JEH14" s="20"/>
      <c r="JEI14" s="20"/>
      <c r="JEJ14" s="20"/>
      <c r="JEK14" s="20"/>
      <c r="JEL14" s="20"/>
      <c r="JEM14" s="20"/>
      <c r="JEN14" s="20"/>
      <c r="JEO14" s="20"/>
      <c r="JEP14" s="20"/>
      <c r="JEQ14" s="20"/>
      <c r="JER14" s="20"/>
      <c r="JES14" s="20"/>
      <c r="JET14" s="20"/>
      <c r="JEU14" s="20"/>
      <c r="JEV14" s="20"/>
      <c r="JEW14" s="20"/>
      <c r="JEX14" s="20"/>
      <c r="JEY14" s="20"/>
      <c r="JEZ14" s="20"/>
      <c r="JFA14" s="20"/>
      <c r="JFB14" s="20"/>
      <c r="JFC14" s="20"/>
      <c r="JFD14" s="20"/>
      <c r="JFE14" s="20"/>
      <c r="JFF14" s="20"/>
      <c r="JFG14" s="20"/>
      <c r="JFH14" s="20"/>
      <c r="JFI14" s="20"/>
      <c r="JFJ14" s="20"/>
      <c r="JFK14" s="20"/>
      <c r="JFL14" s="20"/>
      <c r="JFM14" s="20"/>
      <c r="JFN14" s="20"/>
      <c r="JFO14" s="20"/>
      <c r="JFP14" s="20"/>
      <c r="JFQ14" s="20"/>
      <c r="JFR14" s="20"/>
      <c r="JFS14" s="20"/>
      <c r="JFT14" s="20"/>
      <c r="JFU14" s="20"/>
      <c r="JFV14" s="20"/>
      <c r="JFW14" s="20"/>
      <c r="JFX14" s="20"/>
      <c r="JFY14" s="20"/>
      <c r="JFZ14" s="20"/>
      <c r="JGA14" s="20"/>
      <c r="JGB14" s="20"/>
      <c r="JGC14" s="20"/>
      <c r="JGD14" s="20"/>
      <c r="JGE14" s="20"/>
      <c r="JGF14" s="20"/>
      <c r="JGG14" s="20"/>
      <c r="JGH14" s="20"/>
      <c r="JGI14" s="20"/>
      <c r="JGJ14" s="20"/>
      <c r="JGK14" s="20"/>
      <c r="JGL14" s="20"/>
      <c r="JGM14" s="20"/>
      <c r="JGN14" s="20"/>
      <c r="JGO14" s="20"/>
      <c r="JGP14" s="20"/>
      <c r="JGQ14" s="20"/>
      <c r="JGR14" s="20"/>
      <c r="JGS14" s="20"/>
      <c r="JGT14" s="20"/>
      <c r="JGU14" s="20"/>
      <c r="JGV14" s="20"/>
      <c r="JGW14" s="20"/>
      <c r="JGX14" s="20"/>
      <c r="JGY14" s="20"/>
      <c r="JGZ14" s="20"/>
      <c r="JHA14" s="20"/>
      <c r="JHB14" s="20"/>
      <c r="JHC14" s="20"/>
      <c r="JHD14" s="20"/>
      <c r="JHE14" s="20"/>
      <c r="JHF14" s="20"/>
      <c r="JHG14" s="20"/>
      <c r="JHH14" s="20"/>
      <c r="JHI14" s="20"/>
      <c r="JHJ14" s="20"/>
      <c r="JHK14" s="20"/>
      <c r="JHL14" s="20"/>
      <c r="JHM14" s="20"/>
      <c r="JHN14" s="20"/>
      <c r="JHO14" s="20"/>
      <c r="JHP14" s="20"/>
      <c r="JHQ14" s="20"/>
      <c r="JHR14" s="20"/>
      <c r="JHS14" s="20"/>
      <c r="JHT14" s="20"/>
      <c r="JHU14" s="20"/>
      <c r="JHV14" s="20"/>
      <c r="JHW14" s="20"/>
      <c r="JHX14" s="20"/>
      <c r="JHY14" s="20"/>
      <c r="JHZ14" s="20"/>
      <c r="JIA14" s="20"/>
      <c r="JIB14" s="20"/>
      <c r="JIC14" s="20"/>
      <c r="JID14" s="20"/>
      <c r="JIE14" s="20"/>
      <c r="JIF14" s="20"/>
      <c r="JIG14" s="20"/>
      <c r="JIH14" s="20"/>
      <c r="JII14" s="20"/>
      <c r="JIJ14" s="20"/>
      <c r="JIK14" s="20"/>
      <c r="JIL14" s="20"/>
      <c r="JIM14" s="20"/>
      <c r="JIN14" s="20"/>
      <c r="JIO14" s="20"/>
      <c r="JIP14" s="20"/>
      <c r="JIQ14" s="20"/>
      <c r="JIR14" s="20"/>
      <c r="JIS14" s="20"/>
      <c r="JIT14" s="20"/>
      <c r="JIU14" s="20"/>
      <c r="JIV14" s="20"/>
      <c r="JIW14" s="20"/>
      <c r="JIX14" s="20"/>
      <c r="JIY14" s="20"/>
      <c r="JIZ14" s="20"/>
      <c r="JJA14" s="20"/>
      <c r="JJB14" s="20"/>
      <c r="JJC14" s="20"/>
      <c r="JJD14" s="20"/>
      <c r="JJE14" s="20"/>
      <c r="JJF14" s="20"/>
      <c r="JJG14" s="20"/>
      <c r="JJH14" s="20"/>
      <c r="JJI14" s="20"/>
      <c r="JJJ14" s="20"/>
      <c r="JJK14" s="20"/>
      <c r="JJL14" s="20"/>
      <c r="JJM14" s="20"/>
      <c r="JJN14" s="20"/>
      <c r="JJO14" s="20"/>
      <c r="JJP14" s="20"/>
      <c r="JJQ14" s="20"/>
      <c r="JJR14" s="20"/>
      <c r="JJS14" s="20"/>
      <c r="JJT14" s="20"/>
      <c r="JJU14" s="20"/>
      <c r="JJV14" s="20"/>
      <c r="JJW14" s="20"/>
      <c r="JJX14" s="20"/>
      <c r="JJY14" s="20"/>
      <c r="JJZ14" s="20"/>
      <c r="JKA14" s="20"/>
      <c r="JKB14" s="20"/>
      <c r="JKC14" s="20"/>
      <c r="JKD14" s="20"/>
      <c r="JKE14" s="20"/>
      <c r="JKF14" s="20"/>
      <c r="JKG14" s="20"/>
      <c r="JKH14" s="20"/>
      <c r="JKI14" s="20"/>
      <c r="JKJ14" s="20"/>
      <c r="JKK14" s="20"/>
      <c r="JKL14" s="20"/>
      <c r="JKM14" s="20"/>
      <c r="JKN14" s="20"/>
      <c r="JKO14" s="20"/>
      <c r="JKP14" s="20"/>
      <c r="JKQ14" s="20"/>
      <c r="JKR14" s="20"/>
      <c r="JKS14" s="20"/>
      <c r="JKT14" s="20"/>
      <c r="JKU14" s="20"/>
      <c r="JKV14" s="20"/>
      <c r="JKW14" s="20"/>
      <c r="JKX14" s="20"/>
      <c r="JKY14" s="20"/>
      <c r="JKZ14" s="20"/>
      <c r="JLA14" s="20"/>
      <c r="JLB14" s="20"/>
      <c r="JLC14" s="20"/>
      <c r="JLD14" s="20"/>
      <c r="JLE14" s="20"/>
      <c r="JLF14" s="20"/>
      <c r="JLG14" s="20"/>
      <c r="JLH14" s="20"/>
      <c r="JLI14" s="20"/>
      <c r="JLJ14" s="20"/>
      <c r="JLK14" s="20"/>
      <c r="JLL14" s="20"/>
      <c r="JLM14" s="20"/>
      <c r="JLN14" s="20"/>
      <c r="JLO14" s="20"/>
      <c r="JLP14" s="20"/>
      <c r="JLQ14" s="20"/>
      <c r="JLR14" s="20"/>
      <c r="JLS14" s="20"/>
      <c r="JLT14" s="20"/>
      <c r="JLU14" s="20"/>
      <c r="JLV14" s="20"/>
      <c r="JLW14" s="20"/>
      <c r="JLX14" s="20"/>
      <c r="JLY14" s="20"/>
      <c r="JLZ14" s="20"/>
      <c r="JMA14" s="20"/>
      <c r="JMB14" s="20"/>
      <c r="JMC14" s="20"/>
      <c r="JMD14" s="20"/>
      <c r="JME14" s="20"/>
      <c r="JMF14" s="20"/>
      <c r="JMG14" s="20"/>
      <c r="JMH14" s="20"/>
      <c r="JMI14" s="20"/>
      <c r="JMJ14" s="20"/>
      <c r="JMK14" s="20"/>
      <c r="JML14" s="20"/>
      <c r="JMM14" s="20"/>
      <c r="JMN14" s="20"/>
      <c r="JMO14" s="20"/>
      <c r="JMP14" s="20"/>
      <c r="JMQ14" s="20"/>
      <c r="JMR14" s="20"/>
      <c r="JMS14" s="20"/>
      <c r="JMT14" s="20"/>
      <c r="JMU14" s="20"/>
      <c r="JMV14" s="20"/>
      <c r="JMW14" s="20"/>
      <c r="JMX14" s="20"/>
      <c r="JMY14" s="20"/>
      <c r="JMZ14" s="20"/>
      <c r="JNA14" s="20"/>
      <c r="JNB14" s="20"/>
      <c r="JNC14" s="20"/>
      <c r="JND14" s="20"/>
      <c r="JNE14" s="20"/>
      <c r="JNF14" s="20"/>
      <c r="JNG14" s="20"/>
      <c r="JNH14" s="20"/>
      <c r="JNI14" s="20"/>
      <c r="JNJ14" s="20"/>
      <c r="JNK14" s="20"/>
      <c r="JNL14" s="20"/>
      <c r="JNM14" s="20"/>
      <c r="JNN14" s="20"/>
      <c r="JNO14" s="20"/>
      <c r="JNP14" s="20"/>
      <c r="JNQ14" s="20"/>
      <c r="JNR14" s="20"/>
      <c r="JNS14" s="20"/>
      <c r="JNT14" s="20"/>
      <c r="JNU14" s="20"/>
      <c r="JNV14" s="20"/>
      <c r="JNW14" s="20"/>
      <c r="JNX14" s="20"/>
      <c r="JNY14" s="20"/>
      <c r="JNZ14" s="20"/>
      <c r="JOA14" s="20"/>
      <c r="JOB14" s="20"/>
      <c r="JOC14" s="20"/>
      <c r="JOD14" s="20"/>
      <c r="JOE14" s="20"/>
      <c r="JOF14" s="20"/>
      <c r="JOG14" s="20"/>
      <c r="JOH14" s="20"/>
      <c r="JOI14" s="20"/>
      <c r="JOJ14" s="20"/>
      <c r="JOK14" s="20"/>
      <c r="JOL14" s="20"/>
      <c r="JOM14" s="20"/>
      <c r="JON14" s="20"/>
      <c r="JOO14" s="20"/>
      <c r="JOP14" s="20"/>
      <c r="JOQ14" s="20"/>
      <c r="JOR14" s="20"/>
      <c r="JOS14" s="20"/>
      <c r="JOT14" s="20"/>
      <c r="JOU14" s="20"/>
      <c r="JOV14" s="20"/>
      <c r="JOW14" s="20"/>
      <c r="JOX14" s="20"/>
      <c r="JOY14" s="20"/>
      <c r="JOZ14" s="20"/>
      <c r="JPA14" s="20"/>
      <c r="JPB14" s="20"/>
      <c r="JPC14" s="20"/>
      <c r="JPD14" s="20"/>
      <c r="JPE14" s="20"/>
      <c r="JPF14" s="20"/>
      <c r="JPG14" s="20"/>
      <c r="JPH14" s="20"/>
      <c r="JPI14" s="20"/>
      <c r="JPJ14" s="20"/>
      <c r="JPK14" s="20"/>
      <c r="JPL14" s="20"/>
      <c r="JPM14" s="20"/>
      <c r="JPN14" s="20"/>
      <c r="JPO14" s="20"/>
      <c r="JPP14" s="20"/>
      <c r="JPQ14" s="20"/>
      <c r="JPR14" s="20"/>
      <c r="JPS14" s="20"/>
      <c r="JPT14" s="20"/>
      <c r="JPU14" s="20"/>
      <c r="JPV14" s="20"/>
      <c r="JPW14" s="20"/>
      <c r="JPX14" s="20"/>
      <c r="JPY14" s="20"/>
      <c r="JPZ14" s="20"/>
      <c r="JQA14" s="20"/>
      <c r="JQB14" s="20"/>
      <c r="JQC14" s="20"/>
      <c r="JQD14" s="20"/>
      <c r="JQE14" s="20"/>
      <c r="JQF14" s="20"/>
      <c r="JQG14" s="20"/>
      <c r="JQH14" s="20"/>
      <c r="JQI14" s="20"/>
      <c r="JQJ14" s="20"/>
      <c r="JQK14" s="20"/>
      <c r="JQL14" s="20"/>
      <c r="JQM14" s="20"/>
      <c r="JQN14" s="20"/>
      <c r="JQO14" s="20"/>
      <c r="JQP14" s="20"/>
      <c r="JQQ14" s="20"/>
      <c r="JQR14" s="20"/>
      <c r="JQS14" s="20"/>
      <c r="JQT14" s="20"/>
      <c r="JQU14" s="20"/>
      <c r="JQV14" s="20"/>
      <c r="JQW14" s="20"/>
      <c r="JQX14" s="20"/>
      <c r="JQY14" s="20"/>
      <c r="JQZ14" s="20"/>
      <c r="JRA14" s="20"/>
      <c r="JRB14" s="20"/>
      <c r="JRC14" s="20"/>
      <c r="JRD14" s="20"/>
      <c r="JRE14" s="20"/>
      <c r="JRF14" s="20"/>
      <c r="JRG14" s="20"/>
      <c r="JRH14" s="20"/>
      <c r="JRI14" s="20"/>
      <c r="JRJ14" s="20"/>
      <c r="JRK14" s="20"/>
      <c r="JRL14" s="20"/>
      <c r="JRM14" s="20"/>
      <c r="JRN14" s="20"/>
      <c r="JRO14" s="20"/>
      <c r="JRP14" s="20"/>
      <c r="JRQ14" s="20"/>
      <c r="JRR14" s="20"/>
      <c r="JRS14" s="20"/>
      <c r="JRT14" s="20"/>
      <c r="JRU14" s="20"/>
      <c r="JRV14" s="20"/>
      <c r="JRW14" s="20"/>
      <c r="JRX14" s="20"/>
      <c r="JRY14" s="20"/>
      <c r="JRZ14" s="20"/>
      <c r="JSA14" s="20"/>
      <c r="JSB14" s="20"/>
      <c r="JSC14" s="20"/>
      <c r="JSD14" s="20"/>
      <c r="JSE14" s="20"/>
      <c r="JSF14" s="20"/>
      <c r="JSG14" s="20"/>
      <c r="JSH14" s="20"/>
      <c r="JSI14" s="20"/>
      <c r="JSJ14" s="20"/>
      <c r="JSK14" s="20"/>
      <c r="JSL14" s="20"/>
      <c r="JSM14" s="20"/>
      <c r="JSN14" s="20"/>
      <c r="JSO14" s="20"/>
      <c r="JSP14" s="20"/>
      <c r="JSQ14" s="20"/>
      <c r="JSR14" s="20"/>
      <c r="JSS14" s="20"/>
      <c r="JST14" s="20"/>
      <c r="JSU14" s="20"/>
      <c r="JSV14" s="20"/>
      <c r="JSW14" s="20"/>
      <c r="JSX14" s="20"/>
      <c r="JSY14" s="20"/>
      <c r="JSZ14" s="20"/>
      <c r="JTA14" s="20"/>
      <c r="JTB14" s="20"/>
      <c r="JTC14" s="20"/>
      <c r="JTD14" s="20"/>
      <c r="JTE14" s="20"/>
      <c r="JTF14" s="20"/>
      <c r="JTG14" s="20"/>
      <c r="JTH14" s="20"/>
      <c r="JTI14" s="20"/>
      <c r="JTJ14" s="20"/>
      <c r="JTK14" s="20"/>
      <c r="JTL14" s="20"/>
      <c r="JTM14" s="20"/>
      <c r="JTN14" s="20"/>
      <c r="JTO14" s="20"/>
      <c r="JTP14" s="20"/>
      <c r="JTQ14" s="20"/>
      <c r="JTR14" s="20"/>
      <c r="JTS14" s="20"/>
      <c r="JTT14" s="20"/>
      <c r="JTU14" s="20"/>
      <c r="JTV14" s="20"/>
      <c r="JTW14" s="20"/>
      <c r="JTX14" s="20"/>
      <c r="JTY14" s="20"/>
      <c r="JTZ14" s="20"/>
      <c r="JUA14" s="20"/>
      <c r="JUB14" s="20"/>
      <c r="JUC14" s="20"/>
      <c r="JUD14" s="20"/>
      <c r="JUE14" s="20"/>
      <c r="JUF14" s="20"/>
      <c r="JUG14" s="20"/>
      <c r="JUH14" s="20"/>
      <c r="JUI14" s="20"/>
      <c r="JUJ14" s="20"/>
      <c r="JUK14" s="20"/>
      <c r="JUL14" s="20"/>
      <c r="JUM14" s="20"/>
      <c r="JUN14" s="20"/>
      <c r="JUO14" s="20"/>
      <c r="JUP14" s="20"/>
      <c r="JUQ14" s="20"/>
      <c r="JUR14" s="20"/>
      <c r="JUS14" s="20"/>
      <c r="JUT14" s="20"/>
      <c r="JUU14" s="20"/>
      <c r="JUV14" s="20"/>
      <c r="JUW14" s="20"/>
      <c r="JUX14" s="20"/>
      <c r="JUY14" s="20"/>
      <c r="JUZ14" s="20"/>
      <c r="JVA14" s="20"/>
      <c r="JVB14" s="20"/>
      <c r="JVC14" s="20"/>
      <c r="JVD14" s="20"/>
      <c r="JVE14" s="20"/>
      <c r="JVF14" s="20"/>
      <c r="JVG14" s="20"/>
      <c r="JVH14" s="20"/>
      <c r="JVI14" s="20"/>
      <c r="JVJ14" s="20"/>
      <c r="JVK14" s="20"/>
      <c r="JVL14" s="20"/>
      <c r="JVM14" s="20"/>
      <c r="JVN14" s="20"/>
      <c r="JVO14" s="20"/>
      <c r="JVP14" s="20"/>
      <c r="JVQ14" s="20"/>
      <c r="JVR14" s="20"/>
      <c r="JVS14" s="20"/>
      <c r="JVT14" s="20"/>
      <c r="JVU14" s="20"/>
      <c r="JVV14" s="20"/>
      <c r="JVW14" s="20"/>
      <c r="JVX14" s="20"/>
      <c r="JVY14" s="20"/>
      <c r="JVZ14" s="20"/>
      <c r="JWA14" s="20"/>
      <c r="JWB14" s="20"/>
      <c r="JWC14" s="20"/>
      <c r="JWD14" s="20"/>
      <c r="JWE14" s="20"/>
      <c r="JWF14" s="20"/>
      <c r="JWG14" s="20"/>
      <c r="JWH14" s="20"/>
      <c r="JWI14" s="20"/>
      <c r="JWJ14" s="20"/>
      <c r="JWK14" s="20"/>
      <c r="JWL14" s="20"/>
      <c r="JWM14" s="20"/>
      <c r="JWN14" s="20"/>
      <c r="JWO14" s="20"/>
      <c r="JWP14" s="20"/>
      <c r="JWQ14" s="20"/>
      <c r="JWR14" s="20"/>
      <c r="JWS14" s="20"/>
      <c r="JWT14" s="20"/>
      <c r="JWU14" s="20"/>
      <c r="JWV14" s="20"/>
      <c r="JWW14" s="20"/>
      <c r="JWX14" s="20"/>
      <c r="JWY14" s="20"/>
      <c r="JWZ14" s="20"/>
      <c r="JXA14" s="20"/>
      <c r="JXB14" s="20"/>
      <c r="JXC14" s="20"/>
      <c r="JXD14" s="20"/>
      <c r="JXE14" s="20"/>
      <c r="JXF14" s="20"/>
      <c r="JXG14" s="20"/>
      <c r="JXH14" s="20"/>
      <c r="JXI14" s="20"/>
      <c r="JXJ14" s="20"/>
      <c r="JXK14" s="20"/>
      <c r="JXL14" s="20"/>
      <c r="JXM14" s="20"/>
      <c r="JXN14" s="20"/>
      <c r="JXO14" s="20"/>
      <c r="JXP14" s="20"/>
      <c r="JXQ14" s="20"/>
      <c r="JXR14" s="20"/>
      <c r="JXS14" s="20"/>
      <c r="JXT14" s="20"/>
      <c r="JXU14" s="20"/>
      <c r="JXV14" s="20"/>
      <c r="JXW14" s="20"/>
      <c r="JXX14" s="20"/>
      <c r="JXY14" s="20"/>
      <c r="JXZ14" s="20"/>
      <c r="JYA14" s="20"/>
      <c r="JYB14" s="20"/>
      <c r="JYC14" s="20"/>
      <c r="JYD14" s="20"/>
      <c r="JYE14" s="20"/>
      <c r="JYF14" s="20"/>
      <c r="JYG14" s="20"/>
      <c r="JYH14" s="20"/>
      <c r="JYI14" s="20"/>
      <c r="JYJ14" s="20"/>
      <c r="JYK14" s="20"/>
      <c r="JYL14" s="20"/>
      <c r="JYM14" s="20"/>
      <c r="JYN14" s="20"/>
      <c r="JYO14" s="20"/>
      <c r="JYP14" s="20"/>
      <c r="JYQ14" s="20"/>
      <c r="JYR14" s="20"/>
      <c r="JYS14" s="20"/>
      <c r="JYT14" s="20"/>
      <c r="JYU14" s="20"/>
      <c r="JYV14" s="20"/>
      <c r="JYW14" s="20"/>
      <c r="JYX14" s="20"/>
      <c r="JYY14" s="20"/>
      <c r="JYZ14" s="20"/>
      <c r="JZA14" s="20"/>
      <c r="JZB14" s="20"/>
      <c r="JZC14" s="20"/>
      <c r="JZD14" s="20"/>
      <c r="JZE14" s="20"/>
      <c r="JZF14" s="20"/>
      <c r="JZG14" s="20"/>
      <c r="JZH14" s="20"/>
      <c r="JZI14" s="20"/>
      <c r="JZJ14" s="20"/>
      <c r="JZK14" s="20"/>
      <c r="JZL14" s="20"/>
      <c r="JZM14" s="20"/>
      <c r="JZN14" s="20"/>
      <c r="JZO14" s="20"/>
      <c r="JZP14" s="20"/>
      <c r="JZQ14" s="20"/>
      <c r="JZR14" s="20"/>
      <c r="JZS14" s="20"/>
      <c r="JZT14" s="20"/>
      <c r="JZU14" s="20"/>
      <c r="JZV14" s="20"/>
      <c r="JZW14" s="20"/>
      <c r="JZX14" s="20"/>
      <c r="JZY14" s="20"/>
      <c r="JZZ14" s="20"/>
      <c r="KAA14" s="20"/>
      <c r="KAB14" s="20"/>
      <c r="KAC14" s="20"/>
      <c r="KAD14" s="20"/>
      <c r="KAE14" s="20"/>
      <c r="KAF14" s="20"/>
      <c r="KAG14" s="20"/>
      <c r="KAH14" s="20"/>
      <c r="KAI14" s="20"/>
      <c r="KAJ14" s="20"/>
      <c r="KAK14" s="20"/>
      <c r="KAL14" s="20"/>
      <c r="KAM14" s="20"/>
      <c r="KAN14" s="20"/>
      <c r="KAO14" s="20"/>
      <c r="KAP14" s="20"/>
      <c r="KAQ14" s="20"/>
      <c r="KAR14" s="20"/>
      <c r="KAS14" s="20"/>
      <c r="KAT14" s="20"/>
      <c r="KAU14" s="20"/>
      <c r="KAV14" s="20"/>
      <c r="KAW14" s="20"/>
      <c r="KAX14" s="20"/>
      <c r="KAY14" s="20"/>
      <c r="KAZ14" s="20"/>
      <c r="KBA14" s="20"/>
      <c r="KBB14" s="20"/>
      <c r="KBC14" s="20"/>
      <c r="KBD14" s="20"/>
      <c r="KBE14" s="20"/>
      <c r="KBF14" s="20"/>
      <c r="KBG14" s="20"/>
      <c r="KBH14" s="20"/>
      <c r="KBI14" s="20"/>
      <c r="KBJ14" s="20"/>
      <c r="KBK14" s="20"/>
      <c r="KBL14" s="20"/>
      <c r="KBM14" s="20"/>
      <c r="KBN14" s="20"/>
      <c r="KBO14" s="20"/>
      <c r="KBP14" s="20"/>
      <c r="KBQ14" s="20"/>
      <c r="KBR14" s="20"/>
      <c r="KBS14" s="20"/>
      <c r="KBT14" s="20"/>
      <c r="KBU14" s="20"/>
      <c r="KBV14" s="20"/>
      <c r="KBW14" s="20"/>
      <c r="KBX14" s="20"/>
      <c r="KBY14" s="20"/>
      <c r="KBZ14" s="20"/>
      <c r="KCA14" s="20"/>
      <c r="KCB14" s="20"/>
      <c r="KCC14" s="20"/>
      <c r="KCD14" s="20"/>
      <c r="KCE14" s="20"/>
      <c r="KCF14" s="20"/>
      <c r="KCG14" s="20"/>
      <c r="KCH14" s="20"/>
      <c r="KCI14" s="20"/>
      <c r="KCJ14" s="20"/>
      <c r="KCK14" s="20"/>
      <c r="KCL14" s="20"/>
      <c r="KCM14" s="20"/>
      <c r="KCN14" s="20"/>
      <c r="KCO14" s="20"/>
      <c r="KCP14" s="20"/>
      <c r="KCQ14" s="20"/>
      <c r="KCR14" s="20"/>
      <c r="KCS14" s="20"/>
      <c r="KCT14" s="20"/>
      <c r="KCU14" s="20"/>
      <c r="KCV14" s="20"/>
      <c r="KCW14" s="20"/>
      <c r="KCX14" s="20"/>
      <c r="KCY14" s="20"/>
      <c r="KCZ14" s="20"/>
      <c r="KDA14" s="20"/>
      <c r="KDB14" s="20"/>
      <c r="KDC14" s="20"/>
      <c r="KDD14" s="20"/>
      <c r="KDE14" s="20"/>
      <c r="KDF14" s="20"/>
      <c r="KDG14" s="20"/>
      <c r="KDH14" s="20"/>
      <c r="KDI14" s="20"/>
      <c r="KDJ14" s="20"/>
      <c r="KDK14" s="20"/>
      <c r="KDL14" s="20"/>
      <c r="KDM14" s="20"/>
      <c r="KDN14" s="20"/>
      <c r="KDO14" s="20"/>
      <c r="KDP14" s="20"/>
      <c r="KDQ14" s="20"/>
      <c r="KDR14" s="20"/>
      <c r="KDS14" s="20"/>
      <c r="KDT14" s="20"/>
      <c r="KDU14" s="20"/>
      <c r="KDV14" s="20"/>
      <c r="KDW14" s="20"/>
      <c r="KDX14" s="20"/>
      <c r="KDY14" s="20"/>
      <c r="KDZ14" s="20"/>
      <c r="KEA14" s="20"/>
      <c r="KEB14" s="20"/>
      <c r="KEC14" s="20"/>
      <c r="KED14" s="20"/>
      <c r="KEE14" s="20"/>
      <c r="KEF14" s="20"/>
      <c r="KEG14" s="20"/>
      <c r="KEH14" s="20"/>
      <c r="KEI14" s="20"/>
      <c r="KEJ14" s="20"/>
      <c r="KEK14" s="20"/>
      <c r="KEL14" s="20"/>
      <c r="KEM14" s="20"/>
      <c r="KEN14" s="20"/>
      <c r="KEO14" s="20"/>
      <c r="KEP14" s="20"/>
      <c r="KEQ14" s="20"/>
      <c r="KER14" s="20"/>
      <c r="KES14" s="20"/>
      <c r="KET14" s="20"/>
      <c r="KEU14" s="20"/>
      <c r="KEV14" s="20"/>
      <c r="KEW14" s="20"/>
      <c r="KEX14" s="20"/>
      <c r="KEY14" s="20"/>
      <c r="KEZ14" s="20"/>
      <c r="KFA14" s="20"/>
      <c r="KFB14" s="20"/>
      <c r="KFC14" s="20"/>
      <c r="KFD14" s="20"/>
      <c r="KFE14" s="20"/>
      <c r="KFF14" s="20"/>
      <c r="KFG14" s="20"/>
      <c r="KFH14" s="20"/>
      <c r="KFI14" s="20"/>
      <c r="KFJ14" s="20"/>
      <c r="KFK14" s="20"/>
      <c r="KFL14" s="20"/>
      <c r="KFM14" s="20"/>
      <c r="KFN14" s="20"/>
      <c r="KFO14" s="20"/>
      <c r="KFP14" s="20"/>
      <c r="KFQ14" s="20"/>
      <c r="KFR14" s="20"/>
      <c r="KFS14" s="20"/>
      <c r="KFT14" s="20"/>
      <c r="KFU14" s="20"/>
      <c r="KFV14" s="20"/>
      <c r="KFW14" s="20"/>
      <c r="KFX14" s="20"/>
      <c r="KFY14" s="20"/>
      <c r="KFZ14" s="20"/>
      <c r="KGA14" s="20"/>
      <c r="KGB14" s="20"/>
      <c r="KGC14" s="20"/>
      <c r="KGD14" s="20"/>
      <c r="KGE14" s="20"/>
      <c r="KGF14" s="20"/>
      <c r="KGG14" s="20"/>
      <c r="KGH14" s="20"/>
      <c r="KGI14" s="20"/>
      <c r="KGJ14" s="20"/>
      <c r="KGK14" s="20"/>
      <c r="KGL14" s="20"/>
      <c r="KGM14" s="20"/>
      <c r="KGN14" s="20"/>
      <c r="KGO14" s="20"/>
      <c r="KGP14" s="20"/>
      <c r="KGQ14" s="20"/>
      <c r="KGR14" s="20"/>
      <c r="KGS14" s="20"/>
      <c r="KGT14" s="20"/>
      <c r="KGU14" s="20"/>
      <c r="KGV14" s="20"/>
      <c r="KGW14" s="20"/>
      <c r="KGX14" s="20"/>
      <c r="KGY14" s="20"/>
      <c r="KGZ14" s="20"/>
      <c r="KHA14" s="20"/>
      <c r="KHB14" s="20"/>
      <c r="KHC14" s="20"/>
      <c r="KHD14" s="20"/>
      <c r="KHE14" s="20"/>
      <c r="KHF14" s="20"/>
      <c r="KHG14" s="20"/>
      <c r="KHH14" s="20"/>
      <c r="KHI14" s="20"/>
      <c r="KHJ14" s="20"/>
      <c r="KHK14" s="20"/>
      <c r="KHL14" s="20"/>
      <c r="KHM14" s="20"/>
      <c r="KHN14" s="20"/>
      <c r="KHO14" s="20"/>
      <c r="KHP14" s="20"/>
      <c r="KHQ14" s="20"/>
      <c r="KHR14" s="20"/>
      <c r="KHS14" s="20"/>
      <c r="KHT14" s="20"/>
      <c r="KHU14" s="20"/>
      <c r="KHV14" s="20"/>
      <c r="KHW14" s="20"/>
      <c r="KHX14" s="20"/>
      <c r="KHY14" s="20"/>
      <c r="KHZ14" s="20"/>
      <c r="KIA14" s="20"/>
      <c r="KIB14" s="20"/>
      <c r="KIC14" s="20"/>
      <c r="KID14" s="20"/>
      <c r="KIE14" s="20"/>
      <c r="KIF14" s="20"/>
      <c r="KIG14" s="20"/>
      <c r="KIH14" s="20"/>
      <c r="KII14" s="20"/>
      <c r="KIJ14" s="20"/>
      <c r="KIK14" s="20"/>
      <c r="KIL14" s="20"/>
      <c r="KIM14" s="20"/>
      <c r="KIN14" s="20"/>
      <c r="KIO14" s="20"/>
      <c r="KIP14" s="20"/>
      <c r="KIQ14" s="20"/>
      <c r="KIR14" s="20"/>
      <c r="KIS14" s="20"/>
      <c r="KIT14" s="20"/>
      <c r="KIU14" s="20"/>
      <c r="KIV14" s="20"/>
      <c r="KIW14" s="20"/>
      <c r="KIX14" s="20"/>
      <c r="KIY14" s="20"/>
      <c r="KIZ14" s="20"/>
      <c r="KJA14" s="20"/>
      <c r="KJB14" s="20"/>
      <c r="KJC14" s="20"/>
      <c r="KJD14" s="20"/>
      <c r="KJE14" s="20"/>
      <c r="KJF14" s="20"/>
      <c r="KJG14" s="20"/>
      <c r="KJH14" s="20"/>
      <c r="KJI14" s="20"/>
      <c r="KJJ14" s="20"/>
      <c r="KJK14" s="20"/>
      <c r="KJL14" s="20"/>
      <c r="KJM14" s="20"/>
      <c r="KJN14" s="20"/>
      <c r="KJO14" s="20"/>
      <c r="KJP14" s="20"/>
      <c r="KJQ14" s="20"/>
      <c r="KJR14" s="20"/>
      <c r="KJS14" s="20"/>
      <c r="KJT14" s="20"/>
      <c r="KJU14" s="20"/>
      <c r="KJV14" s="20"/>
      <c r="KJW14" s="20"/>
      <c r="KJX14" s="20"/>
      <c r="KJY14" s="20"/>
      <c r="KJZ14" s="20"/>
      <c r="KKA14" s="20"/>
      <c r="KKB14" s="20"/>
      <c r="KKC14" s="20"/>
      <c r="KKD14" s="20"/>
      <c r="KKE14" s="20"/>
      <c r="KKF14" s="20"/>
      <c r="KKG14" s="20"/>
      <c r="KKH14" s="20"/>
      <c r="KKI14" s="20"/>
      <c r="KKJ14" s="20"/>
      <c r="KKK14" s="20"/>
      <c r="KKL14" s="20"/>
      <c r="KKM14" s="20"/>
      <c r="KKN14" s="20"/>
      <c r="KKO14" s="20"/>
      <c r="KKP14" s="20"/>
      <c r="KKQ14" s="20"/>
      <c r="KKR14" s="20"/>
      <c r="KKS14" s="20"/>
      <c r="KKT14" s="20"/>
      <c r="KKU14" s="20"/>
      <c r="KKV14" s="20"/>
      <c r="KKW14" s="20"/>
      <c r="KKX14" s="20"/>
      <c r="KKY14" s="20"/>
      <c r="KKZ14" s="20"/>
      <c r="KLA14" s="20"/>
      <c r="KLB14" s="20"/>
      <c r="KLC14" s="20"/>
      <c r="KLD14" s="20"/>
      <c r="KLE14" s="20"/>
      <c r="KLF14" s="20"/>
      <c r="KLG14" s="20"/>
      <c r="KLH14" s="20"/>
      <c r="KLI14" s="20"/>
      <c r="KLJ14" s="20"/>
      <c r="KLK14" s="20"/>
      <c r="KLL14" s="20"/>
      <c r="KLM14" s="20"/>
      <c r="KLN14" s="20"/>
      <c r="KLO14" s="20"/>
      <c r="KLP14" s="20"/>
      <c r="KLQ14" s="20"/>
      <c r="KLR14" s="20"/>
      <c r="KLS14" s="20"/>
      <c r="KLT14" s="20"/>
      <c r="KLU14" s="20"/>
      <c r="KLV14" s="20"/>
      <c r="KLW14" s="20"/>
      <c r="KLX14" s="20"/>
      <c r="KLY14" s="20"/>
      <c r="KLZ14" s="20"/>
      <c r="KMA14" s="20"/>
      <c r="KMB14" s="20"/>
      <c r="KMC14" s="20"/>
      <c r="KMD14" s="20"/>
      <c r="KME14" s="20"/>
      <c r="KMF14" s="20"/>
      <c r="KMG14" s="20"/>
      <c r="KMH14" s="20"/>
      <c r="KMI14" s="20"/>
      <c r="KMJ14" s="20"/>
      <c r="KMK14" s="20"/>
      <c r="KML14" s="20"/>
      <c r="KMM14" s="20"/>
      <c r="KMN14" s="20"/>
      <c r="KMO14" s="20"/>
      <c r="KMP14" s="20"/>
      <c r="KMQ14" s="20"/>
      <c r="KMR14" s="20"/>
      <c r="KMS14" s="20"/>
      <c r="KMT14" s="20"/>
      <c r="KMU14" s="20"/>
      <c r="KMV14" s="20"/>
      <c r="KMW14" s="20"/>
      <c r="KMX14" s="20"/>
      <c r="KMY14" s="20"/>
      <c r="KMZ14" s="20"/>
      <c r="KNA14" s="20"/>
      <c r="KNB14" s="20"/>
      <c r="KNC14" s="20"/>
      <c r="KND14" s="20"/>
      <c r="KNE14" s="20"/>
      <c r="KNF14" s="20"/>
      <c r="KNG14" s="20"/>
      <c r="KNH14" s="20"/>
      <c r="KNI14" s="20"/>
      <c r="KNJ14" s="20"/>
      <c r="KNK14" s="20"/>
      <c r="KNL14" s="20"/>
      <c r="KNM14" s="20"/>
      <c r="KNN14" s="20"/>
      <c r="KNO14" s="20"/>
      <c r="KNP14" s="20"/>
      <c r="KNQ14" s="20"/>
      <c r="KNR14" s="20"/>
      <c r="KNS14" s="20"/>
      <c r="KNT14" s="20"/>
      <c r="KNU14" s="20"/>
      <c r="KNV14" s="20"/>
      <c r="KNW14" s="20"/>
      <c r="KNX14" s="20"/>
      <c r="KNY14" s="20"/>
      <c r="KNZ14" s="20"/>
      <c r="KOA14" s="20"/>
      <c r="KOB14" s="20"/>
      <c r="KOC14" s="20"/>
      <c r="KOD14" s="20"/>
      <c r="KOE14" s="20"/>
      <c r="KOF14" s="20"/>
      <c r="KOG14" s="20"/>
      <c r="KOH14" s="20"/>
      <c r="KOI14" s="20"/>
      <c r="KOJ14" s="20"/>
      <c r="KOK14" s="20"/>
      <c r="KOL14" s="20"/>
      <c r="KOM14" s="20"/>
      <c r="KON14" s="20"/>
      <c r="KOO14" s="20"/>
      <c r="KOP14" s="20"/>
      <c r="KOQ14" s="20"/>
      <c r="KOR14" s="20"/>
      <c r="KOS14" s="20"/>
      <c r="KOT14" s="20"/>
      <c r="KOU14" s="20"/>
      <c r="KOV14" s="20"/>
      <c r="KOW14" s="20"/>
      <c r="KOX14" s="20"/>
      <c r="KOY14" s="20"/>
      <c r="KOZ14" s="20"/>
      <c r="KPA14" s="20"/>
      <c r="KPB14" s="20"/>
      <c r="KPC14" s="20"/>
      <c r="KPD14" s="20"/>
      <c r="KPE14" s="20"/>
      <c r="KPF14" s="20"/>
      <c r="KPG14" s="20"/>
      <c r="KPH14" s="20"/>
      <c r="KPI14" s="20"/>
      <c r="KPJ14" s="20"/>
      <c r="KPK14" s="20"/>
      <c r="KPL14" s="20"/>
      <c r="KPM14" s="20"/>
      <c r="KPN14" s="20"/>
      <c r="KPO14" s="20"/>
      <c r="KPP14" s="20"/>
      <c r="KPQ14" s="20"/>
      <c r="KPR14" s="20"/>
      <c r="KPS14" s="20"/>
      <c r="KPT14" s="20"/>
      <c r="KPU14" s="20"/>
      <c r="KPV14" s="20"/>
      <c r="KPW14" s="20"/>
      <c r="KPX14" s="20"/>
      <c r="KPY14" s="20"/>
      <c r="KPZ14" s="20"/>
      <c r="KQA14" s="20"/>
      <c r="KQB14" s="20"/>
      <c r="KQC14" s="20"/>
      <c r="KQD14" s="20"/>
      <c r="KQE14" s="20"/>
      <c r="KQF14" s="20"/>
      <c r="KQG14" s="20"/>
      <c r="KQH14" s="20"/>
      <c r="KQI14" s="20"/>
      <c r="KQJ14" s="20"/>
      <c r="KQK14" s="20"/>
      <c r="KQL14" s="20"/>
      <c r="KQM14" s="20"/>
      <c r="KQN14" s="20"/>
      <c r="KQO14" s="20"/>
      <c r="KQP14" s="20"/>
      <c r="KQQ14" s="20"/>
      <c r="KQR14" s="20"/>
      <c r="KQS14" s="20"/>
      <c r="KQT14" s="20"/>
      <c r="KQU14" s="20"/>
      <c r="KQV14" s="20"/>
      <c r="KQW14" s="20"/>
      <c r="KQX14" s="20"/>
      <c r="KQY14" s="20"/>
      <c r="KQZ14" s="20"/>
      <c r="KRA14" s="20"/>
      <c r="KRB14" s="20"/>
      <c r="KRC14" s="20"/>
      <c r="KRD14" s="20"/>
      <c r="KRE14" s="20"/>
      <c r="KRF14" s="20"/>
      <c r="KRG14" s="20"/>
      <c r="KRH14" s="20"/>
      <c r="KRI14" s="20"/>
      <c r="KRJ14" s="20"/>
      <c r="KRK14" s="20"/>
      <c r="KRL14" s="20"/>
      <c r="KRM14" s="20"/>
      <c r="KRN14" s="20"/>
      <c r="KRO14" s="20"/>
      <c r="KRP14" s="20"/>
      <c r="KRQ14" s="20"/>
      <c r="KRR14" s="20"/>
      <c r="KRS14" s="20"/>
      <c r="KRT14" s="20"/>
      <c r="KRU14" s="20"/>
      <c r="KRV14" s="20"/>
      <c r="KRW14" s="20"/>
      <c r="KRX14" s="20"/>
      <c r="KRY14" s="20"/>
      <c r="KRZ14" s="20"/>
      <c r="KSA14" s="20"/>
      <c r="KSB14" s="20"/>
      <c r="KSC14" s="20"/>
      <c r="KSD14" s="20"/>
      <c r="KSE14" s="20"/>
      <c r="KSF14" s="20"/>
      <c r="KSG14" s="20"/>
      <c r="KSH14" s="20"/>
      <c r="KSI14" s="20"/>
      <c r="KSJ14" s="20"/>
      <c r="KSK14" s="20"/>
      <c r="KSL14" s="20"/>
      <c r="KSM14" s="20"/>
      <c r="KSN14" s="20"/>
      <c r="KSO14" s="20"/>
      <c r="KSP14" s="20"/>
      <c r="KSQ14" s="20"/>
      <c r="KSR14" s="20"/>
      <c r="KSS14" s="20"/>
      <c r="KST14" s="20"/>
      <c r="KSU14" s="20"/>
      <c r="KSV14" s="20"/>
      <c r="KSW14" s="20"/>
      <c r="KSX14" s="20"/>
      <c r="KSY14" s="20"/>
      <c r="KSZ14" s="20"/>
      <c r="KTA14" s="20"/>
      <c r="KTB14" s="20"/>
      <c r="KTC14" s="20"/>
      <c r="KTD14" s="20"/>
      <c r="KTE14" s="20"/>
      <c r="KTF14" s="20"/>
      <c r="KTG14" s="20"/>
      <c r="KTH14" s="20"/>
      <c r="KTI14" s="20"/>
      <c r="KTJ14" s="20"/>
      <c r="KTK14" s="20"/>
      <c r="KTL14" s="20"/>
      <c r="KTM14" s="20"/>
      <c r="KTN14" s="20"/>
      <c r="KTO14" s="20"/>
      <c r="KTP14" s="20"/>
      <c r="KTQ14" s="20"/>
      <c r="KTR14" s="20"/>
      <c r="KTS14" s="20"/>
      <c r="KTT14" s="20"/>
      <c r="KTU14" s="20"/>
      <c r="KTV14" s="20"/>
      <c r="KTW14" s="20"/>
      <c r="KTX14" s="20"/>
      <c r="KTY14" s="20"/>
      <c r="KTZ14" s="20"/>
      <c r="KUA14" s="20"/>
      <c r="KUB14" s="20"/>
      <c r="KUC14" s="20"/>
      <c r="KUD14" s="20"/>
      <c r="KUE14" s="20"/>
      <c r="KUF14" s="20"/>
      <c r="KUG14" s="20"/>
      <c r="KUH14" s="20"/>
      <c r="KUI14" s="20"/>
      <c r="KUJ14" s="20"/>
      <c r="KUK14" s="20"/>
      <c r="KUL14" s="20"/>
      <c r="KUM14" s="20"/>
      <c r="KUN14" s="20"/>
      <c r="KUO14" s="20"/>
      <c r="KUP14" s="20"/>
      <c r="KUQ14" s="20"/>
      <c r="KUR14" s="20"/>
      <c r="KUS14" s="20"/>
      <c r="KUT14" s="20"/>
      <c r="KUU14" s="20"/>
      <c r="KUV14" s="20"/>
      <c r="KUW14" s="20"/>
      <c r="KUX14" s="20"/>
      <c r="KUY14" s="20"/>
      <c r="KUZ14" s="20"/>
      <c r="KVA14" s="20"/>
      <c r="KVB14" s="20"/>
      <c r="KVC14" s="20"/>
      <c r="KVD14" s="20"/>
      <c r="KVE14" s="20"/>
      <c r="KVF14" s="20"/>
      <c r="KVG14" s="20"/>
      <c r="KVH14" s="20"/>
      <c r="KVI14" s="20"/>
      <c r="KVJ14" s="20"/>
      <c r="KVK14" s="20"/>
      <c r="KVL14" s="20"/>
      <c r="KVM14" s="20"/>
      <c r="KVN14" s="20"/>
      <c r="KVO14" s="20"/>
      <c r="KVP14" s="20"/>
      <c r="KVQ14" s="20"/>
      <c r="KVR14" s="20"/>
      <c r="KVS14" s="20"/>
      <c r="KVT14" s="20"/>
      <c r="KVU14" s="20"/>
      <c r="KVV14" s="20"/>
      <c r="KVW14" s="20"/>
      <c r="KVX14" s="20"/>
      <c r="KVY14" s="20"/>
      <c r="KVZ14" s="20"/>
      <c r="KWA14" s="20"/>
      <c r="KWB14" s="20"/>
      <c r="KWC14" s="20"/>
      <c r="KWD14" s="20"/>
      <c r="KWE14" s="20"/>
      <c r="KWF14" s="20"/>
      <c r="KWG14" s="20"/>
      <c r="KWH14" s="20"/>
      <c r="KWI14" s="20"/>
      <c r="KWJ14" s="20"/>
      <c r="KWK14" s="20"/>
      <c r="KWL14" s="20"/>
      <c r="KWM14" s="20"/>
      <c r="KWN14" s="20"/>
      <c r="KWO14" s="20"/>
      <c r="KWP14" s="20"/>
      <c r="KWQ14" s="20"/>
      <c r="KWR14" s="20"/>
      <c r="KWS14" s="20"/>
      <c r="KWT14" s="20"/>
      <c r="KWU14" s="20"/>
      <c r="KWV14" s="20"/>
      <c r="KWW14" s="20"/>
      <c r="KWX14" s="20"/>
      <c r="KWY14" s="20"/>
      <c r="KWZ14" s="20"/>
      <c r="KXA14" s="20"/>
      <c r="KXB14" s="20"/>
      <c r="KXC14" s="20"/>
      <c r="KXD14" s="20"/>
      <c r="KXE14" s="20"/>
      <c r="KXF14" s="20"/>
      <c r="KXG14" s="20"/>
      <c r="KXH14" s="20"/>
      <c r="KXI14" s="20"/>
      <c r="KXJ14" s="20"/>
      <c r="KXK14" s="20"/>
      <c r="KXL14" s="20"/>
      <c r="KXM14" s="20"/>
      <c r="KXN14" s="20"/>
      <c r="KXO14" s="20"/>
      <c r="KXP14" s="20"/>
      <c r="KXQ14" s="20"/>
      <c r="KXR14" s="20"/>
      <c r="KXS14" s="20"/>
      <c r="KXT14" s="20"/>
      <c r="KXU14" s="20"/>
      <c r="KXV14" s="20"/>
      <c r="KXW14" s="20"/>
      <c r="KXX14" s="20"/>
      <c r="KXY14" s="20"/>
      <c r="KXZ14" s="20"/>
      <c r="KYA14" s="20"/>
      <c r="KYB14" s="20"/>
      <c r="KYC14" s="20"/>
      <c r="KYD14" s="20"/>
      <c r="KYE14" s="20"/>
      <c r="KYF14" s="20"/>
      <c r="KYG14" s="20"/>
      <c r="KYH14" s="20"/>
      <c r="KYI14" s="20"/>
      <c r="KYJ14" s="20"/>
      <c r="KYK14" s="20"/>
      <c r="KYL14" s="20"/>
      <c r="KYM14" s="20"/>
      <c r="KYN14" s="20"/>
      <c r="KYO14" s="20"/>
      <c r="KYP14" s="20"/>
      <c r="KYQ14" s="20"/>
      <c r="KYR14" s="20"/>
      <c r="KYS14" s="20"/>
      <c r="KYT14" s="20"/>
      <c r="KYU14" s="20"/>
      <c r="KYV14" s="20"/>
      <c r="KYW14" s="20"/>
      <c r="KYX14" s="20"/>
      <c r="KYY14" s="20"/>
      <c r="KYZ14" s="20"/>
      <c r="KZA14" s="20"/>
      <c r="KZB14" s="20"/>
      <c r="KZC14" s="20"/>
      <c r="KZD14" s="20"/>
      <c r="KZE14" s="20"/>
      <c r="KZF14" s="20"/>
      <c r="KZG14" s="20"/>
      <c r="KZH14" s="20"/>
      <c r="KZI14" s="20"/>
      <c r="KZJ14" s="20"/>
      <c r="KZK14" s="20"/>
      <c r="KZL14" s="20"/>
      <c r="KZM14" s="20"/>
      <c r="KZN14" s="20"/>
      <c r="KZO14" s="20"/>
      <c r="KZP14" s="20"/>
      <c r="KZQ14" s="20"/>
      <c r="KZR14" s="20"/>
      <c r="KZS14" s="20"/>
      <c r="KZT14" s="20"/>
      <c r="KZU14" s="20"/>
      <c r="KZV14" s="20"/>
      <c r="KZW14" s="20"/>
      <c r="KZX14" s="20"/>
      <c r="KZY14" s="20"/>
      <c r="KZZ14" s="20"/>
      <c r="LAA14" s="20"/>
      <c r="LAB14" s="20"/>
      <c r="LAC14" s="20"/>
      <c r="LAD14" s="20"/>
      <c r="LAE14" s="20"/>
      <c r="LAF14" s="20"/>
      <c r="LAG14" s="20"/>
      <c r="LAH14" s="20"/>
      <c r="LAI14" s="20"/>
      <c r="LAJ14" s="20"/>
      <c r="LAK14" s="20"/>
      <c r="LAL14" s="20"/>
      <c r="LAM14" s="20"/>
      <c r="LAN14" s="20"/>
      <c r="LAO14" s="20"/>
      <c r="LAP14" s="20"/>
      <c r="LAQ14" s="20"/>
      <c r="LAR14" s="20"/>
      <c r="LAS14" s="20"/>
      <c r="LAT14" s="20"/>
      <c r="LAU14" s="20"/>
      <c r="LAV14" s="20"/>
      <c r="LAW14" s="20"/>
      <c r="LAX14" s="20"/>
      <c r="LAY14" s="20"/>
      <c r="LAZ14" s="20"/>
      <c r="LBA14" s="20"/>
      <c r="LBB14" s="20"/>
      <c r="LBC14" s="20"/>
      <c r="LBD14" s="20"/>
      <c r="LBE14" s="20"/>
      <c r="LBF14" s="20"/>
      <c r="LBG14" s="20"/>
      <c r="LBH14" s="20"/>
      <c r="LBI14" s="20"/>
      <c r="LBJ14" s="20"/>
      <c r="LBK14" s="20"/>
      <c r="LBL14" s="20"/>
      <c r="LBM14" s="20"/>
      <c r="LBN14" s="20"/>
      <c r="LBO14" s="20"/>
      <c r="LBP14" s="20"/>
      <c r="LBQ14" s="20"/>
      <c r="LBR14" s="20"/>
      <c r="LBS14" s="20"/>
      <c r="LBT14" s="20"/>
      <c r="LBU14" s="20"/>
      <c r="LBV14" s="20"/>
      <c r="LBW14" s="20"/>
      <c r="LBX14" s="20"/>
      <c r="LBY14" s="20"/>
      <c r="LBZ14" s="20"/>
      <c r="LCA14" s="20"/>
      <c r="LCB14" s="20"/>
      <c r="LCC14" s="20"/>
      <c r="LCD14" s="20"/>
      <c r="LCE14" s="20"/>
      <c r="LCF14" s="20"/>
      <c r="LCG14" s="20"/>
      <c r="LCH14" s="20"/>
      <c r="LCI14" s="20"/>
      <c r="LCJ14" s="20"/>
      <c r="LCK14" s="20"/>
      <c r="LCL14" s="20"/>
      <c r="LCM14" s="20"/>
      <c r="LCN14" s="20"/>
      <c r="LCO14" s="20"/>
      <c r="LCP14" s="20"/>
      <c r="LCQ14" s="20"/>
      <c r="LCR14" s="20"/>
      <c r="LCS14" s="20"/>
      <c r="LCT14" s="20"/>
      <c r="LCU14" s="20"/>
      <c r="LCV14" s="20"/>
      <c r="LCW14" s="20"/>
      <c r="LCX14" s="20"/>
      <c r="LCY14" s="20"/>
      <c r="LCZ14" s="20"/>
      <c r="LDA14" s="20"/>
      <c r="LDB14" s="20"/>
      <c r="LDC14" s="20"/>
      <c r="LDD14" s="20"/>
      <c r="LDE14" s="20"/>
      <c r="LDF14" s="20"/>
      <c r="LDG14" s="20"/>
      <c r="LDH14" s="20"/>
      <c r="LDI14" s="20"/>
      <c r="LDJ14" s="20"/>
      <c r="LDK14" s="20"/>
      <c r="LDL14" s="20"/>
      <c r="LDM14" s="20"/>
      <c r="LDN14" s="20"/>
      <c r="LDO14" s="20"/>
      <c r="LDP14" s="20"/>
      <c r="LDQ14" s="20"/>
      <c r="LDR14" s="20"/>
      <c r="LDS14" s="20"/>
      <c r="LDT14" s="20"/>
      <c r="LDU14" s="20"/>
      <c r="LDV14" s="20"/>
      <c r="LDW14" s="20"/>
      <c r="LDX14" s="20"/>
      <c r="LDY14" s="20"/>
      <c r="LDZ14" s="20"/>
      <c r="LEA14" s="20"/>
      <c r="LEB14" s="20"/>
      <c r="LEC14" s="20"/>
      <c r="LED14" s="20"/>
      <c r="LEE14" s="20"/>
      <c r="LEF14" s="20"/>
      <c r="LEG14" s="20"/>
      <c r="LEH14" s="20"/>
      <c r="LEI14" s="20"/>
      <c r="LEJ14" s="20"/>
      <c r="LEK14" s="20"/>
      <c r="LEL14" s="20"/>
      <c r="LEM14" s="20"/>
      <c r="LEN14" s="20"/>
      <c r="LEO14" s="20"/>
      <c r="LEP14" s="20"/>
      <c r="LEQ14" s="20"/>
      <c r="LER14" s="20"/>
      <c r="LES14" s="20"/>
      <c r="LET14" s="20"/>
      <c r="LEU14" s="20"/>
      <c r="LEV14" s="20"/>
      <c r="LEW14" s="20"/>
      <c r="LEX14" s="20"/>
      <c r="LEY14" s="20"/>
      <c r="LEZ14" s="20"/>
      <c r="LFA14" s="20"/>
      <c r="LFB14" s="20"/>
      <c r="LFC14" s="20"/>
      <c r="LFD14" s="20"/>
      <c r="LFE14" s="20"/>
      <c r="LFF14" s="20"/>
      <c r="LFG14" s="20"/>
      <c r="LFH14" s="20"/>
      <c r="LFI14" s="20"/>
      <c r="LFJ14" s="20"/>
      <c r="LFK14" s="20"/>
      <c r="LFL14" s="20"/>
      <c r="LFM14" s="20"/>
      <c r="LFN14" s="20"/>
      <c r="LFO14" s="20"/>
      <c r="LFP14" s="20"/>
      <c r="LFQ14" s="20"/>
      <c r="LFR14" s="20"/>
      <c r="LFS14" s="20"/>
      <c r="LFT14" s="20"/>
      <c r="LFU14" s="20"/>
      <c r="LFV14" s="20"/>
      <c r="LFW14" s="20"/>
      <c r="LFX14" s="20"/>
      <c r="LFY14" s="20"/>
      <c r="LFZ14" s="20"/>
      <c r="LGA14" s="20"/>
      <c r="LGB14" s="20"/>
      <c r="LGC14" s="20"/>
      <c r="LGD14" s="20"/>
      <c r="LGE14" s="20"/>
      <c r="LGF14" s="20"/>
      <c r="LGG14" s="20"/>
      <c r="LGH14" s="20"/>
      <c r="LGI14" s="20"/>
      <c r="LGJ14" s="20"/>
      <c r="LGK14" s="20"/>
      <c r="LGL14" s="20"/>
      <c r="LGM14" s="20"/>
      <c r="LGN14" s="20"/>
      <c r="LGO14" s="20"/>
      <c r="LGP14" s="20"/>
      <c r="LGQ14" s="20"/>
      <c r="LGR14" s="20"/>
      <c r="LGS14" s="20"/>
      <c r="LGT14" s="20"/>
      <c r="LGU14" s="20"/>
      <c r="LGV14" s="20"/>
      <c r="LGW14" s="20"/>
      <c r="LGX14" s="20"/>
      <c r="LGY14" s="20"/>
      <c r="LGZ14" s="20"/>
      <c r="LHA14" s="20"/>
      <c r="LHB14" s="20"/>
      <c r="LHC14" s="20"/>
      <c r="LHD14" s="20"/>
      <c r="LHE14" s="20"/>
      <c r="LHF14" s="20"/>
      <c r="LHG14" s="20"/>
      <c r="LHH14" s="20"/>
      <c r="LHI14" s="20"/>
      <c r="LHJ14" s="20"/>
      <c r="LHK14" s="20"/>
      <c r="LHL14" s="20"/>
      <c r="LHM14" s="20"/>
      <c r="LHN14" s="20"/>
      <c r="LHO14" s="20"/>
      <c r="LHP14" s="20"/>
      <c r="LHQ14" s="20"/>
      <c r="LHR14" s="20"/>
      <c r="LHS14" s="20"/>
      <c r="LHT14" s="20"/>
      <c r="LHU14" s="20"/>
      <c r="LHV14" s="20"/>
      <c r="LHW14" s="20"/>
      <c r="LHX14" s="20"/>
      <c r="LHY14" s="20"/>
      <c r="LHZ14" s="20"/>
      <c r="LIA14" s="20"/>
      <c r="LIB14" s="20"/>
      <c r="LIC14" s="20"/>
      <c r="LID14" s="20"/>
      <c r="LIE14" s="20"/>
      <c r="LIF14" s="20"/>
      <c r="LIG14" s="20"/>
      <c r="LIH14" s="20"/>
      <c r="LII14" s="20"/>
      <c r="LIJ14" s="20"/>
      <c r="LIK14" s="20"/>
      <c r="LIL14" s="20"/>
      <c r="LIM14" s="20"/>
      <c r="LIN14" s="20"/>
      <c r="LIO14" s="20"/>
      <c r="LIP14" s="20"/>
      <c r="LIQ14" s="20"/>
      <c r="LIR14" s="20"/>
      <c r="LIS14" s="20"/>
      <c r="LIT14" s="20"/>
      <c r="LIU14" s="20"/>
      <c r="LIV14" s="20"/>
      <c r="LIW14" s="20"/>
      <c r="LIX14" s="20"/>
      <c r="LIY14" s="20"/>
      <c r="LIZ14" s="20"/>
      <c r="LJA14" s="20"/>
      <c r="LJB14" s="20"/>
      <c r="LJC14" s="20"/>
      <c r="LJD14" s="20"/>
      <c r="LJE14" s="20"/>
      <c r="LJF14" s="20"/>
      <c r="LJG14" s="20"/>
      <c r="LJH14" s="20"/>
      <c r="LJI14" s="20"/>
      <c r="LJJ14" s="20"/>
      <c r="LJK14" s="20"/>
      <c r="LJL14" s="20"/>
      <c r="LJM14" s="20"/>
      <c r="LJN14" s="20"/>
      <c r="LJO14" s="20"/>
      <c r="LJP14" s="20"/>
      <c r="LJQ14" s="20"/>
      <c r="LJR14" s="20"/>
      <c r="LJS14" s="20"/>
      <c r="LJT14" s="20"/>
      <c r="LJU14" s="20"/>
      <c r="LJV14" s="20"/>
      <c r="LJW14" s="20"/>
      <c r="LJX14" s="20"/>
      <c r="LJY14" s="20"/>
      <c r="LJZ14" s="20"/>
      <c r="LKA14" s="20"/>
      <c r="LKB14" s="20"/>
      <c r="LKC14" s="20"/>
      <c r="LKD14" s="20"/>
      <c r="LKE14" s="20"/>
      <c r="LKF14" s="20"/>
      <c r="LKG14" s="20"/>
      <c r="LKH14" s="20"/>
      <c r="LKI14" s="20"/>
      <c r="LKJ14" s="20"/>
      <c r="LKK14" s="20"/>
      <c r="LKL14" s="20"/>
      <c r="LKM14" s="20"/>
      <c r="LKN14" s="20"/>
      <c r="LKO14" s="20"/>
      <c r="LKP14" s="20"/>
      <c r="LKQ14" s="20"/>
      <c r="LKR14" s="20"/>
      <c r="LKS14" s="20"/>
      <c r="LKT14" s="20"/>
      <c r="LKU14" s="20"/>
      <c r="LKV14" s="20"/>
      <c r="LKW14" s="20"/>
      <c r="LKX14" s="20"/>
      <c r="LKY14" s="20"/>
      <c r="LKZ14" s="20"/>
      <c r="LLA14" s="20"/>
      <c r="LLB14" s="20"/>
      <c r="LLC14" s="20"/>
      <c r="LLD14" s="20"/>
      <c r="LLE14" s="20"/>
      <c r="LLF14" s="20"/>
      <c r="LLG14" s="20"/>
      <c r="LLH14" s="20"/>
      <c r="LLI14" s="20"/>
      <c r="LLJ14" s="20"/>
      <c r="LLK14" s="20"/>
      <c r="LLL14" s="20"/>
      <c r="LLM14" s="20"/>
      <c r="LLN14" s="20"/>
      <c r="LLO14" s="20"/>
      <c r="LLP14" s="20"/>
      <c r="LLQ14" s="20"/>
      <c r="LLR14" s="20"/>
      <c r="LLS14" s="20"/>
      <c r="LLT14" s="20"/>
      <c r="LLU14" s="20"/>
      <c r="LLV14" s="20"/>
      <c r="LLW14" s="20"/>
      <c r="LLX14" s="20"/>
      <c r="LLY14" s="20"/>
      <c r="LLZ14" s="20"/>
      <c r="LMA14" s="20"/>
      <c r="LMB14" s="20"/>
      <c r="LMC14" s="20"/>
      <c r="LMD14" s="20"/>
      <c r="LME14" s="20"/>
      <c r="LMF14" s="20"/>
      <c r="LMG14" s="20"/>
      <c r="LMH14" s="20"/>
      <c r="LMI14" s="20"/>
      <c r="LMJ14" s="20"/>
      <c r="LMK14" s="20"/>
      <c r="LML14" s="20"/>
      <c r="LMM14" s="20"/>
      <c r="LMN14" s="20"/>
      <c r="LMO14" s="20"/>
      <c r="LMP14" s="20"/>
      <c r="LMQ14" s="20"/>
      <c r="LMR14" s="20"/>
      <c r="LMS14" s="20"/>
      <c r="LMT14" s="20"/>
      <c r="LMU14" s="20"/>
      <c r="LMV14" s="20"/>
      <c r="LMW14" s="20"/>
      <c r="LMX14" s="20"/>
      <c r="LMY14" s="20"/>
      <c r="LMZ14" s="20"/>
      <c r="LNA14" s="20"/>
      <c r="LNB14" s="20"/>
      <c r="LNC14" s="20"/>
      <c r="LND14" s="20"/>
      <c r="LNE14" s="20"/>
      <c r="LNF14" s="20"/>
      <c r="LNG14" s="20"/>
      <c r="LNH14" s="20"/>
      <c r="LNI14" s="20"/>
      <c r="LNJ14" s="20"/>
      <c r="LNK14" s="20"/>
      <c r="LNL14" s="20"/>
      <c r="LNM14" s="20"/>
      <c r="LNN14" s="20"/>
      <c r="LNO14" s="20"/>
      <c r="LNP14" s="20"/>
      <c r="LNQ14" s="20"/>
      <c r="LNR14" s="20"/>
      <c r="LNS14" s="20"/>
      <c r="LNT14" s="20"/>
      <c r="LNU14" s="20"/>
      <c r="LNV14" s="20"/>
      <c r="LNW14" s="20"/>
      <c r="LNX14" s="20"/>
      <c r="LNY14" s="20"/>
      <c r="LNZ14" s="20"/>
      <c r="LOA14" s="20"/>
      <c r="LOB14" s="20"/>
      <c r="LOC14" s="20"/>
      <c r="LOD14" s="20"/>
      <c r="LOE14" s="20"/>
      <c r="LOF14" s="20"/>
      <c r="LOG14" s="20"/>
      <c r="LOH14" s="20"/>
      <c r="LOI14" s="20"/>
      <c r="LOJ14" s="20"/>
      <c r="LOK14" s="20"/>
      <c r="LOL14" s="20"/>
      <c r="LOM14" s="20"/>
      <c r="LON14" s="20"/>
      <c r="LOO14" s="20"/>
      <c r="LOP14" s="20"/>
      <c r="LOQ14" s="20"/>
      <c r="LOR14" s="20"/>
      <c r="LOS14" s="20"/>
      <c r="LOT14" s="20"/>
      <c r="LOU14" s="20"/>
      <c r="LOV14" s="20"/>
      <c r="LOW14" s="20"/>
      <c r="LOX14" s="20"/>
      <c r="LOY14" s="20"/>
      <c r="LOZ14" s="20"/>
      <c r="LPA14" s="20"/>
      <c r="LPB14" s="20"/>
      <c r="LPC14" s="20"/>
      <c r="LPD14" s="20"/>
      <c r="LPE14" s="20"/>
      <c r="LPF14" s="20"/>
      <c r="LPG14" s="20"/>
      <c r="LPH14" s="20"/>
      <c r="LPI14" s="20"/>
      <c r="LPJ14" s="20"/>
      <c r="LPK14" s="20"/>
      <c r="LPL14" s="20"/>
      <c r="LPM14" s="20"/>
      <c r="LPN14" s="20"/>
      <c r="LPO14" s="20"/>
      <c r="LPP14" s="20"/>
      <c r="LPQ14" s="20"/>
      <c r="LPR14" s="20"/>
      <c r="LPS14" s="20"/>
      <c r="LPT14" s="20"/>
      <c r="LPU14" s="20"/>
      <c r="LPV14" s="20"/>
      <c r="LPW14" s="20"/>
      <c r="LPX14" s="20"/>
      <c r="LPY14" s="20"/>
      <c r="LPZ14" s="20"/>
      <c r="LQA14" s="20"/>
      <c r="LQB14" s="20"/>
      <c r="LQC14" s="20"/>
      <c r="LQD14" s="20"/>
      <c r="LQE14" s="20"/>
      <c r="LQF14" s="20"/>
      <c r="LQG14" s="20"/>
      <c r="LQH14" s="20"/>
      <c r="LQI14" s="20"/>
      <c r="LQJ14" s="20"/>
      <c r="LQK14" s="20"/>
      <c r="LQL14" s="20"/>
      <c r="LQM14" s="20"/>
      <c r="LQN14" s="20"/>
      <c r="LQO14" s="20"/>
      <c r="LQP14" s="20"/>
      <c r="LQQ14" s="20"/>
      <c r="LQR14" s="20"/>
      <c r="LQS14" s="20"/>
      <c r="LQT14" s="20"/>
      <c r="LQU14" s="20"/>
      <c r="LQV14" s="20"/>
      <c r="LQW14" s="20"/>
      <c r="LQX14" s="20"/>
      <c r="LQY14" s="20"/>
      <c r="LQZ14" s="20"/>
      <c r="LRA14" s="20"/>
      <c r="LRB14" s="20"/>
      <c r="LRC14" s="20"/>
      <c r="LRD14" s="20"/>
      <c r="LRE14" s="20"/>
      <c r="LRF14" s="20"/>
      <c r="LRG14" s="20"/>
      <c r="LRH14" s="20"/>
      <c r="LRI14" s="20"/>
      <c r="LRJ14" s="20"/>
      <c r="LRK14" s="20"/>
      <c r="LRL14" s="20"/>
      <c r="LRM14" s="20"/>
      <c r="LRN14" s="20"/>
      <c r="LRO14" s="20"/>
      <c r="LRP14" s="20"/>
      <c r="LRQ14" s="20"/>
      <c r="LRR14" s="20"/>
      <c r="LRS14" s="20"/>
      <c r="LRT14" s="20"/>
      <c r="LRU14" s="20"/>
      <c r="LRV14" s="20"/>
      <c r="LRW14" s="20"/>
      <c r="LRX14" s="20"/>
      <c r="LRY14" s="20"/>
      <c r="LRZ14" s="20"/>
      <c r="LSA14" s="20"/>
      <c r="LSB14" s="20"/>
      <c r="LSC14" s="20"/>
      <c r="LSD14" s="20"/>
      <c r="LSE14" s="20"/>
      <c r="LSF14" s="20"/>
      <c r="LSG14" s="20"/>
      <c r="LSH14" s="20"/>
      <c r="LSI14" s="20"/>
      <c r="LSJ14" s="20"/>
      <c r="LSK14" s="20"/>
      <c r="LSL14" s="20"/>
      <c r="LSM14" s="20"/>
      <c r="LSN14" s="20"/>
      <c r="LSO14" s="20"/>
      <c r="LSP14" s="20"/>
      <c r="LSQ14" s="20"/>
      <c r="LSR14" s="20"/>
      <c r="LSS14" s="20"/>
      <c r="LST14" s="20"/>
      <c r="LSU14" s="20"/>
      <c r="LSV14" s="20"/>
      <c r="LSW14" s="20"/>
      <c r="LSX14" s="20"/>
      <c r="LSY14" s="20"/>
      <c r="LSZ14" s="20"/>
      <c r="LTA14" s="20"/>
      <c r="LTB14" s="20"/>
      <c r="LTC14" s="20"/>
      <c r="LTD14" s="20"/>
      <c r="LTE14" s="20"/>
      <c r="LTF14" s="20"/>
      <c r="LTG14" s="20"/>
      <c r="LTH14" s="20"/>
      <c r="LTI14" s="20"/>
      <c r="LTJ14" s="20"/>
      <c r="LTK14" s="20"/>
      <c r="LTL14" s="20"/>
      <c r="LTM14" s="20"/>
      <c r="LTN14" s="20"/>
      <c r="LTO14" s="20"/>
      <c r="LTP14" s="20"/>
      <c r="LTQ14" s="20"/>
      <c r="LTR14" s="20"/>
      <c r="LTS14" s="20"/>
      <c r="LTT14" s="20"/>
      <c r="LTU14" s="20"/>
      <c r="LTV14" s="20"/>
      <c r="LTW14" s="20"/>
      <c r="LTX14" s="20"/>
      <c r="LTY14" s="20"/>
      <c r="LTZ14" s="20"/>
      <c r="LUA14" s="20"/>
      <c r="LUB14" s="20"/>
      <c r="LUC14" s="20"/>
      <c r="LUD14" s="20"/>
      <c r="LUE14" s="20"/>
      <c r="LUF14" s="20"/>
      <c r="LUG14" s="20"/>
      <c r="LUH14" s="20"/>
      <c r="LUI14" s="20"/>
      <c r="LUJ14" s="20"/>
      <c r="LUK14" s="20"/>
      <c r="LUL14" s="20"/>
      <c r="LUM14" s="20"/>
      <c r="LUN14" s="20"/>
      <c r="LUO14" s="20"/>
      <c r="LUP14" s="20"/>
      <c r="LUQ14" s="20"/>
      <c r="LUR14" s="20"/>
      <c r="LUS14" s="20"/>
      <c r="LUT14" s="20"/>
      <c r="LUU14" s="20"/>
      <c r="LUV14" s="20"/>
      <c r="LUW14" s="20"/>
      <c r="LUX14" s="20"/>
      <c r="LUY14" s="20"/>
      <c r="LUZ14" s="20"/>
      <c r="LVA14" s="20"/>
      <c r="LVB14" s="20"/>
      <c r="LVC14" s="20"/>
      <c r="LVD14" s="20"/>
      <c r="LVE14" s="20"/>
      <c r="LVF14" s="20"/>
      <c r="LVG14" s="20"/>
      <c r="LVH14" s="20"/>
      <c r="LVI14" s="20"/>
      <c r="LVJ14" s="20"/>
      <c r="LVK14" s="20"/>
      <c r="LVL14" s="20"/>
      <c r="LVM14" s="20"/>
      <c r="LVN14" s="20"/>
      <c r="LVO14" s="20"/>
      <c r="LVP14" s="20"/>
      <c r="LVQ14" s="20"/>
      <c r="LVR14" s="20"/>
      <c r="LVS14" s="20"/>
      <c r="LVT14" s="20"/>
      <c r="LVU14" s="20"/>
      <c r="LVV14" s="20"/>
      <c r="LVW14" s="20"/>
      <c r="LVX14" s="20"/>
      <c r="LVY14" s="20"/>
      <c r="LVZ14" s="20"/>
      <c r="LWA14" s="20"/>
      <c r="LWB14" s="20"/>
      <c r="LWC14" s="20"/>
      <c r="LWD14" s="20"/>
      <c r="LWE14" s="20"/>
      <c r="LWF14" s="20"/>
      <c r="LWG14" s="20"/>
      <c r="LWH14" s="20"/>
      <c r="LWI14" s="20"/>
      <c r="LWJ14" s="20"/>
      <c r="LWK14" s="20"/>
      <c r="LWL14" s="20"/>
      <c r="LWM14" s="20"/>
      <c r="LWN14" s="20"/>
      <c r="LWO14" s="20"/>
      <c r="LWP14" s="20"/>
      <c r="LWQ14" s="20"/>
      <c r="LWR14" s="20"/>
      <c r="LWS14" s="20"/>
      <c r="LWT14" s="20"/>
      <c r="LWU14" s="20"/>
      <c r="LWV14" s="20"/>
      <c r="LWW14" s="20"/>
      <c r="LWX14" s="20"/>
      <c r="LWY14" s="20"/>
      <c r="LWZ14" s="20"/>
      <c r="LXA14" s="20"/>
      <c r="LXB14" s="20"/>
      <c r="LXC14" s="20"/>
      <c r="LXD14" s="20"/>
      <c r="LXE14" s="20"/>
      <c r="LXF14" s="20"/>
      <c r="LXG14" s="20"/>
      <c r="LXH14" s="20"/>
      <c r="LXI14" s="20"/>
      <c r="LXJ14" s="20"/>
      <c r="LXK14" s="20"/>
      <c r="LXL14" s="20"/>
      <c r="LXM14" s="20"/>
      <c r="LXN14" s="20"/>
      <c r="LXO14" s="20"/>
      <c r="LXP14" s="20"/>
      <c r="LXQ14" s="20"/>
      <c r="LXR14" s="20"/>
      <c r="LXS14" s="20"/>
      <c r="LXT14" s="20"/>
      <c r="LXU14" s="20"/>
      <c r="LXV14" s="20"/>
      <c r="LXW14" s="20"/>
      <c r="LXX14" s="20"/>
      <c r="LXY14" s="20"/>
      <c r="LXZ14" s="20"/>
      <c r="LYA14" s="20"/>
      <c r="LYB14" s="20"/>
      <c r="LYC14" s="20"/>
      <c r="LYD14" s="20"/>
      <c r="LYE14" s="20"/>
      <c r="LYF14" s="20"/>
      <c r="LYG14" s="20"/>
      <c r="LYH14" s="20"/>
      <c r="LYI14" s="20"/>
      <c r="LYJ14" s="20"/>
      <c r="LYK14" s="20"/>
      <c r="LYL14" s="20"/>
      <c r="LYM14" s="20"/>
      <c r="LYN14" s="20"/>
      <c r="LYO14" s="20"/>
      <c r="LYP14" s="20"/>
      <c r="LYQ14" s="20"/>
      <c r="LYR14" s="20"/>
      <c r="LYS14" s="20"/>
      <c r="LYT14" s="20"/>
      <c r="LYU14" s="20"/>
      <c r="LYV14" s="20"/>
      <c r="LYW14" s="20"/>
      <c r="LYX14" s="20"/>
      <c r="LYY14" s="20"/>
      <c r="LYZ14" s="20"/>
      <c r="LZA14" s="20"/>
      <c r="LZB14" s="20"/>
      <c r="LZC14" s="20"/>
      <c r="LZD14" s="20"/>
      <c r="LZE14" s="20"/>
      <c r="LZF14" s="20"/>
      <c r="LZG14" s="20"/>
      <c r="LZH14" s="20"/>
      <c r="LZI14" s="20"/>
      <c r="LZJ14" s="20"/>
      <c r="LZK14" s="20"/>
      <c r="LZL14" s="20"/>
      <c r="LZM14" s="20"/>
      <c r="LZN14" s="20"/>
      <c r="LZO14" s="20"/>
      <c r="LZP14" s="20"/>
      <c r="LZQ14" s="20"/>
      <c r="LZR14" s="20"/>
      <c r="LZS14" s="20"/>
      <c r="LZT14" s="20"/>
      <c r="LZU14" s="20"/>
      <c r="LZV14" s="20"/>
      <c r="LZW14" s="20"/>
      <c r="LZX14" s="20"/>
      <c r="LZY14" s="20"/>
      <c r="LZZ14" s="20"/>
      <c r="MAA14" s="20"/>
      <c r="MAB14" s="20"/>
      <c r="MAC14" s="20"/>
      <c r="MAD14" s="20"/>
      <c r="MAE14" s="20"/>
      <c r="MAF14" s="20"/>
      <c r="MAG14" s="20"/>
      <c r="MAH14" s="20"/>
      <c r="MAI14" s="20"/>
      <c r="MAJ14" s="20"/>
      <c r="MAK14" s="20"/>
      <c r="MAL14" s="20"/>
      <c r="MAM14" s="20"/>
      <c r="MAN14" s="20"/>
      <c r="MAO14" s="20"/>
      <c r="MAP14" s="20"/>
      <c r="MAQ14" s="20"/>
      <c r="MAR14" s="20"/>
      <c r="MAS14" s="20"/>
      <c r="MAT14" s="20"/>
      <c r="MAU14" s="20"/>
      <c r="MAV14" s="20"/>
      <c r="MAW14" s="20"/>
      <c r="MAX14" s="20"/>
      <c r="MAY14" s="20"/>
      <c r="MAZ14" s="20"/>
      <c r="MBA14" s="20"/>
      <c r="MBB14" s="20"/>
      <c r="MBC14" s="20"/>
      <c r="MBD14" s="20"/>
      <c r="MBE14" s="20"/>
      <c r="MBF14" s="20"/>
      <c r="MBG14" s="20"/>
      <c r="MBH14" s="20"/>
      <c r="MBI14" s="20"/>
      <c r="MBJ14" s="20"/>
      <c r="MBK14" s="20"/>
      <c r="MBL14" s="20"/>
      <c r="MBM14" s="20"/>
      <c r="MBN14" s="20"/>
      <c r="MBO14" s="20"/>
      <c r="MBP14" s="20"/>
      <c r="MBQ14" s="20"/>
      <c r="MBR14" s="20"/>
      <c r="MBS14" s="20"/>
      <c r="MBT14" s="20"/>
      <c r="MBU14" s="20"/>
      <c r="MBV14" s="20"/>
      <c r="MBW14" s="20"/>
      <c r="MBX14" s="20"/>
      <c r="MBY14" s="20"/>
      <c r="MBZ14" s="20"/>
      <c r="MCA14" s="20"/>
      <c r="MCB14" s="20"/>
      <c r="MCC14" s="20"/>
      <c r="MCD14" s="20"/>
      <c r="MCE14" s="20"/>
      <c r="MCF14" s="20"/>
      <c r="MCG14" s="20"/>
      <c r="MCH14" s="20"/>
      <c r="MCI14" s="20"/>
      <c r="MCJ14" s="20"/>
      <c r="MCK14" s="20"/>
      <c r="MCL14" s="20"/>
      <c r="MCM14" s="20"/>
      <c r="MCN14" s="20"/>
      <c r="MCO14" s="20"/>
      <c r="MCP14" s="20"/>
      <c r="MCQ14" s="20"/>
      <c r="MCR14" s="20"/>
      <c r="MCS14" s="20"/>
      <c r="MCT14" s="20"/>
      <c r="MCU14" s="20"/>
      <c r="MCV14" s="20"/>
      <c r="MCW14" s="20"/>
      <c r="MCX14" s="20"/>
      <c r="MCY14" s="20"/>
      <c r="MCZ14" s="20"/>
      <c r="MDA14" s="20"/>
      <c r="MDB14" s="20"/>
      <c r="MDC14" s="20"/>
      <c r="MDD14" s="20"/>
      <c r="MDE14" s="20"/>
      <c r="MDF14" s="20"/>
      <c r="MDG14" s="20"/>
      <c r="MDH14" s="20"/>
      <c r="MDI14" s="20"/>
      <c r="MDJ14" s="20"/>
      <c r="MDK14" s="20"/>
      <c r="MDL14" s="20"/>
      <c r="MDM14" s="20"/>
      <c r="MDN14" s="20"/>
      <c r="MDO14" s="20"/>
      <c r="MDP14" s="20"/>
      <c r="MDQ14" s="20"/>
      <c r="MDR14" s="20"/>
      <c r="MDS14" s="20"/>
      <c r="MDT14" s="20"/>
      <c r="MDU14" s="20"/>
      <c r="MDV14" s="20"/>
      <c r="MDW14" s="20"/>
      <c r="MDX14" s="20"/>
      <c r="MDY14" s="20"/>
      <c r="MDZ14" s="20"/>
      <c r="MEA14" s="20"/>
      <c r="MEB14" s="20"/>
      <c r="MEC14" s="20"/>
      <c r="MED14" s="20"/>
      <c r="MEE14" s="20"/>
      <c r="MEF14" s="20"/>
      <c r="MEG14" s="20"/>
      <c r="MEH14" s="20"/>
      <c r="MEI14" s="20"/>
      <c r="MEJ14" s="20"/>
      <c r="MEK14" s="20"/>
      <c r="MEL14" s="20"/>
      <c r="MEM14" s="20"/>
      <c r="MEN14" s="20"/>
      <c r="MEO14" s="20"/>
      <c r="MEP14" s="20"/>
      <c r="MEQ14" s="20"/>
      <c r="MER14" s="20"/>
      <c r="MES14" s="20"/>
      <c r="MET14" s="20"/>
      <c r="MEU14" s="20"/>
      <c r="MEV14" s="20"/>
      <c r="MEW14" s="20"/>
      <c r="MEX14" s="20"/>
      <c r="MEY14" s="20"/>
      <c r="MEZ14" s="20"/>
      <c r="MFA14" s="20"/>
      <c r="MFB14" s="20"/>
      <c r="MFC14" s="20"/>
      <c r="MFD14" s="20"/>
      <c r="MFE14" s="20"/>
      <c r="MFF14" s="20"/>
      <c r="MFG14" s="20"/>
      <c r="MFH14" s="20"/>
      <c r="MFI14" s="20"/>
      <c r="MFJ14" s="20"/>
      <c r="MFK14" s="20"/>
      <c r="MFL14" s="20"/>
      <c r="MFM14" s="20"/>
      <c r="MFN14" s="20"/>
      <c r="MFO14" s="20"/>
      <c r="MFP14" s="20"/>
      <c r="MFQ14" s="20"/>
      <c r="MFR14" s="20"/>
      <c r="MFS14" s="20"/>
      <c r="MFT14" s="20"/>
      <c r="MFU14" s="20"/>
      <c r="MFV14" s="20"/>
      <c r="MFW14" s="20"/>
      <c r="MFX14" s="20"/>
      <c r="MFY14" s="20"/>
      <c r="MFZ14" s="20"/>
      <c r="MGA14" s="20"/>
      <c r="MGB14" s="20"/>
      <c r="MGC14" s="20"/>
      <c r="MGD14" s="20"/>
      <c r="MGE14" s="20"/>
      <c r="MGF14" s="20"/>
      <c r="MGG14" s="20"/>
      <c r="MGH14" s="20"/>
      <c r="MGI14" s="20"/>
      <c r="MGJ14" s="20"/>
      <c r="MGK14" s="20"/>
      <c r="MGL14" s="20"/>
      <c r="MGM14" s="20"/>
      <c r="MGN14" s="20"/>
      <c r="MGO14" s="20"/>
      <c r="MGP14" s="20"/>
      <c r="MGQ14" s="20"/>
      <c r="MGR14" s="20"/>
      <c r="MGS14" s="20"/>
      <c r="MGT14" s="20"/>
      <c r="MGU14" s="20"/>
      <c r="MGV14" s="20"/>
      <c r="MGW14" s="20"/>
      <c r="MGX14" s="20"/>
      <c r="MGY14" s="20"/>
      <c r="MGZ14" s="20"/>
      <c r="MHA14" s="20"/>
      <c r="MHB14" s="20"/>
      <c r="MHC14" s="20"/>
      <c r="MHD14" s="20"/>
      <c r="MHE14" s="20"/>
      <c r="MHF14" s="20"/>
      <c r="MHG14" s="20"/>
      <c r="MHH14" s="20"/>
      <c r="MHI14" s="20"/>
      <c r="MHJ14" s="20"/>
      <c r="MHK14" s="20"/>
      <c r="MHL14" s="20"/>
      <c r="MHM14" s="20"/>
      <c r="MHN14" s="20"/>
      <c r="MHO14" s="20"/>
      <c r="MHP14" s="20"/>
      <c r="MHQ14" s="20"/>
      <c r="MHR14" s="20"/>
      <c r="MHS14" s="20"/>
      <c r="MHT14" s="20"/>
      <c r="MHU14" s="20"/>
      <c r="MHV14" s="20"/>
      <c r="MHW14" s="20"/>
      <c r="MHX14" s="20"/>
      <c r="MHY14" s="20"/>
      <c r="MHZ14" s="20"/>
      <c r="MIA14" s="20"/>
      <c r="MIB14" s="20"/>
      <c r="MIC14" s="20"/>
      <c r="MID14" s="20"/>
      <c r="MIE14" s="20"/>
      <c r="MIF14" s="20"/>
      <c r="MIG14" s="20"/>
      <c r="MIH14" s="20"/>
      <c r="MII14" s="20"/>
      <c r="MIJ14" s="20"/>
      <c r="MIK14" s="20"/>
      <c r="MIL14" s="20"/>
      <c r="MIM14" s="20"/>
      <c r="MIN14" s="20"/>
      <c r="MIO14" s="20"/>
      <c r="MIP14" s="20"/>
      <c r="MIQ14" s="20"/>
      <c r="MIR14" s="20"/>
      <c r="MIS14" s="20"/>
      <c r="MIT14" s="20"/>
      <c r="MIU14" s="20"/>
      <c r="MIV14" s="20"/>
      <c r="MIW14" s="20"/>
      <c r="MIX14" s="20"/>
      <c r="MIY14" s="20"/>
      <c r="MIZ14" s="20"/>
      <c r="MJA14" s="20"/>
      <c r="MJB14" s="20"/>
      <c r="MJC14" s="20"/>
      <c r="MJD14" s="20"/>
      <c r="MJE14" s="20"/>
      <c r="MJF14" s="20"/>
      <c r="MJG14" s="20"/>
      <c r="MJH14" s="20"/>
      <c r="MJI14" s="20"/>
      <c r="MJJ14" s="20"/>
      <c r="MJK14" s="20"/>
      <c r="MJL14" s="20"/>
      <c r="MJM14" s="20"/>
      <c r="MJN14" s="20"/>
      <c r="MJO14" s="20"/>
      <c r="MJP14" s="20"/>
      <c r="MJQ14" s="20"/>
      <c r="MJR14" s="20"/>
      <c r="MJS14" s="20"/>
      <c r="MJT14" s="20"/>
      <c r="MJU14" s="20"/>
      <c r="MJV14" s="20"/>
      <c r="MJW14" s="20"/>
      <c r="MJX14" s="20"/>
      <c r="MJY14" s="20"/>
      <c r="MJZ14" s="20"/>
      <c r="MKA14" s="20"/>
      <c r="MKB14" s="20"/>
      <c r="MKC14" s="20"/>
      <c r="MKD14" s="20"/>
      <c r="MKE14" s="20"/>
      <c r="MKF14" s="20"/>
      <c r="MKG14" s="20"/>
      <c r="MKH14" s="20"/>
      <c r="MKI14" s="20"/>
      <c r="MKJ14" s="20"/>
      <c r="MKK14" s="20"/>
      <c r="MKL14" s="20"/>
      <c r="MKM14" s="20"/>
      <c r="MKN14" s="20"/>
      <c r="MKO14" s="20"/>
      <c r="MKP14" s="20"/>
      <c r="MKQ14" s="20"/>
      <c r="MKR14" s="20"/>
      <c r="MKS14" s="20"/>
      <c r="MKT14" s="20"/>
      <c r="MKU14" s="20"/>
      <c r="MKV14" s="20"/>
      <c r="MKW14" s="20"/>
      <c r="MKX14" s="20"/>
      <c r="MKY14" s="20"/>
      <c r="MKZ14" s="20"/>
      <c r="MLA14" s="20"/>
      <c r="MLB14" s="20"/>
      <c r="MLC14" s="20"/>
      <c r="MLD14" s="20"/>
      <c r="MLE14" s="20"/>
      <c r="MLF14" s="20"/>
      <c r="MLG14" s="20"/>
      <c r="MLH14" s="20"/>
      <c r="MLI14" s="20"/>
      <c r="MLJ14" s="20"/>
      <c r="MLK14" s="20"/>
      <c r="MLL14" s="20"/>
      <c r="MLM14" s="20"/>
      <c r="MLN14" s="20"/>
      <c r="MLO14" s="20"/>
      <c r="MLP14" s="20"/>
      <c r="MLQ14" s="20"/>
      <c r="MLR14" s="20"/>
      <c r="MLS14" s="20"/>
      <c r="MLT14" s="20"/>
      <c r="MLU14" s="20"/>
      <c r="MLV14" s="20"/>
      <c r="MLW14" s="20"/>
      <c r="MLX14" s="20"/>
      <c r="MLY14" s="20"/>
      <c r="MLZ14" s="20"/>
      <c r="MMA14" s="20"/>
      <c r="MMB14" s="20"/>
      <c r="MMC14" s="20"/>
      <c r="MMD14" s="20"/>
      <c r="MME14" s="20"/>
      <c r="MMF14" s="20"/>
      <c r="MMG14" s="20"/>
      <c r="MMH14" s="20"/>
      <c r="MMI14" s="20"/>
      <c r="MMJ14" s="20"/>
      <c r="MMK14" s="20"/>
      <c r="MML14" s="20"/>
      <c r="MMM14" s="20"/>
      <c r="MMN14" s="20"/>
      <c r="MMO14" s="20"/>
      <c r="MMP14" s="20"/>
      <c r="MMQ14" s="20"/>
      <c r="MMR14" s="20"/>
      <c r="MMS14" s="20"/>
      <c r="MMT14" s="20"/>
      <c r="MMU14" s="20"/>
      <c r="MMV14" s="20"/>
      <c r="MMW14" s="20"/>
      <c r="MMX14" s="20"/>
      <c r="MMY14" s="20"/>
      <c r="MMZ14" s="20"/>
      <c r="MNA14" s="20"/>
      <c r="MNB14" s="20"/>
      <c r="MNC14" s="20"/>
      <c r="MND14" s="20"/>
      <c r="MNE14" s="20"/>
      <c r="MNF14" s="20"/>
      <c r="MNG14" s="20"/>
      <c r="MNH14" s="20"/>
      <c r="MNI14" s="20"/>
      <c r="MNJ14" s="20"/>
      <c r="MNK14" s="20"/>
      <c r="MNL14" s="20"/>
      <c r="MNM14" s="20"/>
      <c r="MNN14" s="20"/>
      <c r="MNO14" s="20"/>
      <c r="MNP14" s="20"/>
      <c r="MNQ14" s="20"/>
      <c r="MNR14" s="20"/>
      <c r="MNS14" s="20"/>
      <c r="MNT14" s="20"/>
      <c r="MNU14" s="20"/>
      <c r="MNV14" s="20"/>
      <c r="MNW14" s="20"/>
      <c r="MNX14" s="20"/>
      <c r="MNY14" s="20"/>
      <c r="MNZ14" s="20"/>
      <c r="MOA14" s="20"/>
      <c r="MOB14" s="20"/>
      <c r="MOC14" s="20"/>
      <c r="MOD14" s="20"/>
      <c r="MOE14" s="20"/>
      <c r="MOF14" s="20"/>
      <c r="MOG14" s="20"/>
      <c r="MOH14" s="20"/>
      <c r="MOI14" s="20"/>
      <c r="MOJ14" s="20"/>
      <c r="MOK14" s="20"/>
      <c r="MOL14" s="20"/>
      <c r="MOM14" s="20"/>
      <c r="MON14" s="20"/>
      <c r="MOO14" s="20"/>
      <c r="MOP14" s="20"/>
      <c r="MOQ14" s="20"/>
      <c r="MOR14" s="20"/>
      <c r="MOS14" s="20"/>
      <c r="MOT14" s="20"/>
      <c r="MOU14" s="20"/>
      <c r="MOV14" s="20"/>
      <c r="MOW14" s="20"/>
      <c r="MOX14" s="20"/>
      <c r="MOY14" s="20"/>
      <c r="MOZ14" s="20"/>
      <c r="MPA14" s="20"/>
      <c r="MPB14" s="20"/>
      <c r="MPC14" s="20"/>
      <c r="MPD14" s="20"/>
      <c r="MPE14" s="20"/>
      <c r="MPF14" s="20"/>
      <c r="MPG14" s="20"/>
      <c r="MPH14" s="20"/>
      <c r="MPI14" s="20"/>
      <c r="MPJ14" s="20"/>
      <c r="MPK14" s="20"/>
      <c r="MPL14" s="20"/>
      <c r="MPM14" s="20"/>
      <c r="MPN14" s="20"/>
      <c r="MPO14" s="20"/>
      <c r="MPP14" s="20"/>
      <c r="MPQ14" s="20"/>
      <c r="MPR14" s="20"/>
      <c r="MPS14" s="20"/>
      <c r="MPT14" s="20"/>
      <c r="MPU14" s="20"/>
      <c r="MPV14" s="20"/>
      <c r="MPW14" s="20"/>
      <c r="MPX14" s="20"/>
      <c r="MPY14" s="20"/>
      <c r="MPZ14" s="20"/>
      <c r="MQA14" s="20"/>
      <c r="MQB14" s="20"/>
      <c r="MQC14" s="20"/>
      <c r="MQD14" s="20"/>
      <c r="MQE14" s="20"/>
      <c r="MQF14" s="20"/>
      <c r="MQG14" s="20"/>
      <c r="MQH14" s="20"/>
      <c r="MQI14" s="20"/>
      <c r="MQJ14" s="20"/>
      <c r="MQK14" s="20"/>
      <c r="MQL14" s="20"/>
      <c r="MQM14" s="20"/>
      <c r="MQN14" s="20"/>
      <c r="MQO14" s="20"/>
      <c r="MQP14" s="20"/>
      <c r="MQQ14" s="20"/>
      <c r="MQR14" s="20"/>
      <c r="MQS14" s="20"/>
      <c r="MQT14" s="20"/>
      <c r="MQU14" s="20"/>
      <c r="MQV14" s="20"/>
      <c r="MQW14" s="20"/>
      <c r="MQX14" s="20"/>
      <c r="MQY14" s="20"/>
      <c r="MQZ14" s="20"/>
      <c r="MRA14" s="20"/>
      <c r="MRB14" s="20"/>
      <c r="MRC14" s="20"/>
      <c r="MRD14" s="20"/>
      <c r="MRE14" s="20"/>
      <c r="MRF14" s="20"/>
      <c r="MRG14" s="20"/>
      <c r="MRH14" s="20"/>
      <c r="MRI14" s="20"/>
      <c r="MRJ14" s="20"/>
      <c r="MRK14" s="20"/>
      <c r="MRL14" s="20"/>
      <c r="MRM14" s="20"/>
      <c r="MRN14" s="20"/>
      <c r="MRO14" s="20"/>
      <c r="MRP14" s="20"/>
      <c r="MRQ14" s="20"/>
      <c r="MRR14" s="20"/>
      <c r="MRS14" s="20"/>
      <c r="MRT14" s="20"/>
      <c r="MRU14" s="20"/>
      <c r="MRV14" s="20"/>
      <c r="MRW14" s="20"/>
      <c r="MRX14" s="20"/>
      <c r="MRY14" s="20"/>
      <c r="MRZ14" s="20"/>
      <c r="MSA14" s="20"/>
      <c r="MSB14" s="20"/>
      <c r="MSC14" s="20"/>
      <c r="MSD14" s="20"/>
      <c r="MSE14" s="20"/>
      <c r="MSF14" s="20"/>
      <c r="MSG14" s="20"/>
      <c r="MSH14" s="20"/>
      <c r="MSI14" s="20"/>
      <c r="MSJ14" s="20"/>
      <c r="MSK14" s="20"/>
      <c r="MSL14" s="20"/>
      <c r="MSM14" s="20"/>
      <c r="MSN14" s="20"/>
      <c r="MSO14" s="20"/>
      <c r="MSP14" s="20"/>
      <c r="MSQ14" s="20"/>
      <c r="MSR14" s="20"/>
      <c r="MSS14" s="20"/>
      <c r="MST14" s="20"/>
      <c r="MSU14" s="20"/>
      <c r="MSV14" s="20"/>
      <c r="MSW14" s="20"/>
      <c r="MSX14" s="20"/>
      <c r="MSY14" s="20"/>
      <c r="MSZ14" s="20"/>
      <c r="MTA14" s="20"/>
      <c r="MTB14" s="20"/>
      <c r="MTC14" s="20"/>
      <c r="MTD14" s="20"/>
      <c r="MTE14" s="20"/>
      <c r="MTF14" s="20"/>
      <c r="MTG14" s="20"/>
      <c r="MTH14" s="20"/>
      <c r="MTI14" s="20"/>
      <c r="MTJ14" s="20"/>
      <c r="MTK14" s="20"/>
      <c r="MTL14" s="20"/>
      <c r="MTM14" s="20"/>
      <c r="MTN14" s="20"/>
      <c r="MTO14" s="20"/>
      <c r="MTP14" s="20"/>
      <c r="MTQ14" s="20"/>
      <c r="MTR14" s="20"/>
      <c r="MTS14" s="20"/>
      <c r="MTT14" s="20"/>
      <c r="MTU14" s="20"/>
      <c r="MTV14" s="20"/>
      <c r="MTW14" s="20"/>
      <c r="MTX14" s="20"/>
      <c r="MTY14" s="20"/>
      <c r="MTZ14" s="20"/>
      <c r="MUA14" s="20"/>
      <c r="MUB14" s="20"/>
      <c r="MUC14" s="20"/>
      <c r="MUD14" s="20"/>
      <c r="MUE14" s="20"/>
      <c r="MUF14" s="20"/>
      <c r="MUG14" s="20"/>
      <c r="MUH14" s="20"/>
      <c r="MUI14" s="20"/>
      <c r="MUJ14" s="20"/>
      <c r="MUK14" s="20"/>
      <c r="MUL14" s="20"/>
      <c r="MUM14" s="20"/>
      <c r="MUN14" s="20"/>
      <c r="MUO14" s="20"/>
      <c r="MUP14" s="20"/>
      <c r="MUQ14" s="20"/>
      <c r="MUR14" s="20"/>
      <c r="MUS14" s="20"/>
      <c r="MUT14" s="20"/>
      <c r="MUU14" s="20"/>
      <c r="MUV14" s="20"/>
      <c r="MUW14" s="20"/>
      <c r="MUX14" s="20"/>
      <c r="MUY14" s="20"/>
      <c r="MUZ14" s="20"/>
      <c r="MVA14" s="20"/>
      <c r="MVB14" s="20"/>
      <c r="MVC14" s="20"/>
      <c r="MVD14" s="20"/>
      <c r="MVE14" s="20"/>
      <c r="MVF14" s="20"/>
      <c r="MVG14" s="20"/>
      <c r="MVH14" s="20"/>
      <c r="MVI14" s="20"/>
      <c r="MVJ14" s="20"/>
      <c r="MVK14" s="20"/>
      <c r="MVL14" s="20"/>
      <c r="MVM14" s="20"/>
      <c r="MVN14" s="20"/>
      <c r="MVO14" s="20"/>
      <c r="MVP14" s="20"/>
      <c r="MVQ14" s="20"/>
      <c r="MVR14" s="20"/>
      <c r="MVS14" s="20"/>
      <c r="MVT14" s="20"/>
      <c r="MVU14" s="20"/>
      <c r="MVV14" s="20"/>
      <c r="MVW14" s="20"/>
      <c r="MVX14" s="20"/>
      <c r="MVY14" s="20"/>
      <c r="MVZ14" s="20"/>
      <c r="MWA14" s="20"/>
      <c r="MWB14" s="20"/>
      <c r="MWC14" s="20"/>
      <c r="MWD14" s="20"/>
      <c r="MWE14" s="20"/>
      <c r="MWF14" s="20"/>
      <c r="MWG14" s="20"/>
      <c r="MWH14" s="20"/>
      <c r="MWI14" s="20"/>
      <c r="MWJ14" s="20"/>
      <c r="MWK14" s="20"/>
      <c r="MWL14" s="20"/>
      <c r="MWM14" s="20"/>
      <c r="MWN14" s="20"/>
      <c r="MWO14" s="20"/>
      <c r="MWP14" s="20"/>
      <c r="MWQ14" s="20"/>
      <c r="MWR14" s="20"/>
      <c r="MWS14" s="20"/>
      <c r="MWT14" s="20"/>
      <c r="MWU14" s="20"/>
      <c r="MWV14" s="20"/>
      <c r="MWW14" s="20"/>
      <c r="MWX14" s="20"/>
      <c r="MWY14" s="20"/>
      <c r="MWZ14" s="20"/>
      <c r="MXA14" s="20"/>
      <c r="MXB14" s="20"/>
      <c r="MXC14" s="20"/>
      <c r="MXD14" s="20"/>
      <c r="MXE14" s="20"/>
      <c r="MXF14" s="20"/>
      <c r="MXG14" s="20"/>
      <c r="MXH14" s="20"/>
      <c r="MXI14" s="20"/>
      <c r="MXJ14" s="20"/>
      <c r="MXK14" s="20"/>
      <c r="MXL14" s="20"/>
      <c r="MXM14" s="20"/>
      <c r="MXN14" s="20"/>
      <c r="MXO14" s="20"/>
      <c r="MXP14" s="20"/>
      <c r="MXQ14" s="20"/>
      <c r="MXR14" s="20"/>
      <c r="MXS14" s="20"/>
      <c r="MXT14" s="20"/>
      <c r="MXU14" s="20"/>
      <c r="MXV14" s="20"/>
      <c r="MXW14" s="20"/>
      <c r="MXX14" s="20"/>
      <c r="MXY14" s="20"/>
      <c r="MXZ14" s="20"/>
      <c r="MYA14" s="20"/>
      <c r="MYB14" s="20"/>
      <c r="MYC14" s="20"/>
      <c r="MYD14" s="20"/>
      <c r="MYE14" s="20"/>
      <c r="MYF14" s="20"/>
      <c r="MYG14" s="20"/>
      <c r="MYH14" s="20"/>
      <c r="MYI14" s="20"/>
      <c r="MYJ14" s="20"/>
      <c r="MYK14" s="20"/>
      <c r="MYL14" s="20"/>
      <c r="MYM14" s="20"/>
      <c r="MYN14" s="20"/>
      <c r="MYO14" s="20"/>
      <c r="MYP14" s="20"/>
      <c r="MYQ14" s="20"/>
      <c r="MYR14" s="20"/>
      <c r="MYS14" s="20"/>
      <c r="MYT14" s="20"/>
      <c r="MYU14" s="20"/>
      <c r="MYV14" s="20"/>
      <c r="MYW14" s="20"/>
      <c r="MYX14" s="20"/>
      <c r="MYY14" s="20"/>
      <c r="MYZ14" s="20"/>
      <c r="MZA14" s="20"/>
      <c r="MZB14" s="20"/>
      <c r="MZC14" s="20"/>
      <c r="MZD14" s="20"/>
      <c r="MZE14" s="20"/>
      <c r="MZF14" s="20"/>
      <c r="MZG14" s="20"/>
      <c r="MZH14" s="20"/>
      <c r="MZI14" s="20"/>
      <c r="MZJ14" s="20"/>
      <c r="MZK14" s="20"/>
      <c r="MZL14" s="20"/>
      <c r="MZM14" s="20"/>
      <c r="MZN14" s="20"/>
      <c r="MZO14" s="20"/>
      <c r="MZP14" s="20"/>
      <c r="MZQ14" s="20"/>
      <c r="MZR14" s="20"/>
      <c r="MZS14" s="20"/>
      <c r="MZT14" s="20"/>
      <c r="MZU14" s="20"/>
      <c r="MZV14" s="20"/>
      <c r="MZW14" s="20"/>
      <c r="MZX14" s="20"/>
      <c r="MZY14" s="20"/>
      <c r="MZZ14" s="20"/>
      <c r="NAA14" s="20"/>
      <c r="NAB14" s="20"/>
      <c r="NAC14" s="20"/>
      <c r="NAD14" s="20"/>
      <c r="NAE14" s="20"/>
      <c r="NAF14" s="20"/>
      <c r="NAG14" s="20"/>
      <c r="NAH14" s="20"/>
      <c r="NAI14" s="20"/>
      <c r="NAJ14" s="20"/>
      <c r="NAK14" s="20"/>
      <c r="NAL14" s="20"/>
      <c r="NAM14" s="20"/>
      <c r="NAN14" s="20"/>
      <c r="NAO14" s="20"/>
      <c r="NAP14" s="20"/>
      <c r="NAQ14" s="20"/>
      <c r="NAR14" s="20"/>
      <c r="NAS14" s="20"/>
      <c r="NAT14" s="20"/>
      <c r="NAU14" s="20"/>
      <c r="NAV14" s="20"/>
      <c r="NAW14" s="20"/>
      <c r="NAX14" s="20"/>
      <c r="NAY14" s="20"/>
      <c r="NAZ14" s="20"/>
      <c r="NBA14" s="20"/>
      <c r="NBB14" s="20"/>
      <c r="NBC14" s="20"/>
      <c r="NBD14" s="20"/>
      <c r="NBE14" s="20"/>
      <c r="NBF14" s="20"/>
      <c r="NBG14" s="20"/>
      <c r="NBH14" s="20"/>
      <c r="NBI14" s="20"/>
      <c r="NBJ14" s="20"/>
      <c r="NBK14" s="20"/>
      <c r="NBL14" s="20"/>
      <c r="NBM14" s="20"/>
      <c r="NBN14" s="20"/>
      <c r="NBO14" s="20"/>
      <c r="NBP14" s="20"/>
      <c r="NBQ14" s="20"/>
      <c r="NBR14" s="20"/>
      <c r="NBS14" s="20"/>
      <c r="NBT14" s="20"/>
      <c r="NBU14" s="20"/>
      <c r="NBV14" s="20"/>
      <c r="NBW14" s="20"/>
      <c r="NBX14" s="20"/>
      <c r="NBY14" s="20"/>
      <c r="NBZ14" s="20"/>
      <c r="NCA14" s="20"/>
      <c r="NCB14" s="20"/>
      <c r="NCC14" s="20"/>
      <c r="NCD14" s="20"/>
      <c r="NCE14" s="20"/>
      <c r="NCF14" s="20"/>
      <c r="NCG14" s="20"/>
      <c r="NCH14" s="20"/>
      <c r="NCI14" s="20"/>
      <c r="NCJ14" s="20"/>
      <c r="NCK14" s="20"/>
      <c r="NCL14" s="20"/>
      <c r="NCM14" s="20"/>
      <c r="NCN14" s="20"/>
      <c r="NCO14" s="20"/>
      <c r="NCP14" s="20"/>
      <c r="NCQ14" s="20"/>
      <c r="NCR14" s="20"/>
      <c r="NCS14" s="20"/>
      <c r="NCT14" s="20"/>
      <c r="NCU14" s="20"/>
      <c r="NCV14" s="20"/>
      <c r="NCW14" s="20"/>
      <c r="NCX14" s="20"/>
      <c r="NCY14" s="20"/>
      <c r="NCZ14" s="20"/>
      <c r="NDA14" s="20"/>
      <c r="NDB14" s="20"/>
      <c r="NDC14" s="20"/>
      <c r="NDD14" s="20"/>
      <c r="NDE14" s="20"/>
      <c r="NDF14" s="20"/>
      <c r="NDG14" s="20"/>
      <c r="NDH14" s="20"/>
      <c r="NDI14" s="20"/>
      <c r="NDJ14" s="20"/>
      <c r="NDK14" s="20"/>
      <c r="NDL14" s="20"/>
      <c r="NDM14" s="20"/>
      <c r="NDN14" s="20"/>
      <c r="NDO14" s="20"/>
      <c r="NDP14" s="20"/>
      <c r="NDQ14" s="20"/>
      <c r="NDR14" s="20"/>
      <c r="NDS14" s="20"/>
      <c r="NDT14" s="20"/>
      <c r="NDU14" s="20"/>
      <c r="NDV14" s="20"/>
      <c r="NDW14" s="20"/>
      <c r="NDX14" s="20"/>
      <c r="NDY14" s="20"/>
      <c r="NDZ14" s="20"/>
      <c r="NEA14" s="20"/>
      <c r="NEB14" s="20"/>
      <c r="NEC14" s="20"/>
      <c r="NED14" s="20"/>
      <c r="NEE14" s="20"/>
      <c r="NEF14" s="20"/>
      <c r="NEG14" s="20"/>
      <c r="NEH14" s="20"/>
      <c r="NEI14" s="20"/>
      <c r="NEJ14" s="20"/>
      <c r="NEK14" s="20"/>
      <c r="NEL14" s="20"/>
      <c r="NEM14" s="20"/>
      <c r="NEN14" s="20"/>
      <c r="NEO14" s="20"/>
      <c r="NEP14" s="20"/>
      <c r="NEQ14" s="20"/>
      <c r="NER14" s="20"/>
      <c r="NES14" s="20"/>
      <c r="NET14" s="20"/>
      <c r="NEU14" s="20"/>
      <c r="NEV14" s="20"/>
      <c r="NEW14" s="20"/>
      <c r="NEX14" s="20"/>
      <c r="NEY14" s="20"/>
      <c r="NEZ14" s="20"/>
      <c r="NFA14" s="20"/>
      <c r="NFB14" s="20"/>
      <c r="NFC14" s="20"/>
      <c r="NFD14" s="20"/>
      <c r="NFE14" s="20"/>
      <c r="NFF14" s="20"/>
      <c r="NFG14" s="20"/>
      <c r="NFH14" s="20"/>
      <c r="NFI14" s="20"/>
      <c r="NFJ14" s="20"/>
      <c r="NFK14" s="20"/>
      <c r="NFL14" s="20"/>
      <c r="NFM14" s="20"/>
      <c r="NFN14" s="20"/>
      <c r="NFO14" s="20"/>
      <c r="NFP14" s="20"/>
      <c r="NFQ14" s="20"/>
      <c r="NFR14" s="20"/>
      <c r="NFS14" s="20"/>
      <c r="NFT14" s="20"/>
      <c r="NFU14" s="20"/>
      <c r="NFV14" s="20"/>
      <c r="NFW14" s="20"/>
      <c r="NFX14" s="20"/>
      <c r="NFY14" s="20"/>
      <c r="NFZ14" s="20"/>
      <c r="NGA14" s="20"/>
      <c r="NGB14" s="20"/>
      <c r="NGC14" s="20"/>
      <c r="NGD14" s="20"/>
      <c r="NGE14" s="20"/>
      <c r="NGF14" s="20"/>
      <c r="NGG14" s="20"/>
      <c r="NGH14" s="20"/>
      <c r="NGI14" s="20"/>
      <c r="NGJ14" s="20"/>
      <c r="NGK14" s="20"/>
      <c r="NGL14" s="20"/>
      <c r="NGM14" s="20"/>
      <c r="NGN14" s="20"/>
      <c r="NGO14" s="20"/>
      <c r="NGP14" s="20"/>
      <c r="NGQ14" s="20"/>
      <c r="NGR14" s="20"/>
      <c r="NGS14" s="20"/>
      <c r="NGT14" s="20"/>
      <c r="NGU14" s="20"/>
      <c r="NGV14" s="20"/>
      <c r="NGW14" s="20"/>
      <c r="NGX14" s="20"/>
      <c r="NGY14" s="20"/>
      <c r="NGZ14" s="20"/>
      <c r="NHA14" s="20"/>
      <c r="NHB14" s="20"/>
      <c r="NHC14" s="20"/>
      <c r="NHD14" s="20"/>
      <c r="NHE14" s="20"/>
      <c r="NHF14" s="20"/>
      <c r="NHG14" s="20"/>
      <c r="NHH14" s="20"/>
      <c r="NHI14" s="20"/>
      <c r="NHJ14" s="20"/>
      <c r="NHK14" s="20"/>
      <c r="NHL14" s="20"/>
      <c r="NHM14" s="20"/>
      <c r="NHN14" s="20"/>
      <c r="NHO14" s="20"/>
      <c r="NHP14" s="20"/>
      <c r="NHQ14" s="20"/>
      <c r="NHR14" s="20"/>
      <c r="NHS14" s="20"/>
      <c r="NHT14" s="20"/>
      <c r="NHU14" s="20"/>
      <c r="NHV14" s="20"/>
      <c r="NHW14" s="20"/>
      <c r="NHX14" s="20"/>
      <c r="NHY14" s="20"/>
      <c r="NHZ14" s="20"/>
      <c r="NIA14" s="20"/>
      <c r="NIB14" s="20"/>
      <c r="NIC14" s="20"/>
      <c r="NID14" s="20"/>
      <c r="NIE14" s="20"/>
      <c r="NIF14" s="20"/>
      <c r="NIG14" s="20"/>
      <c r="NIH14" s="20"/>
      <c r="NII14" s="20"/>
      <c r="NIJ14" s="20"/>
      <c r="NIK14" s="20"/>
      <c r="NIL14" s="20"/>
      <c r="NIM14" s="20"/>
      <c r="NIN14" s="20"/>
      <c r="NIO14" s="20"/>
      <c r="NIP14" s="20"/>
      <c r="NIQ14" s="20"/>
      <c r="NIR14" s="20"/>
      <c r="NIS14" s="20"/>
      <c r="NIT14" s="20"/>
      <c r="NIU14" s="20"/>
      <c r="NIV14" s="20"/>
      <c r="NIW14" s="20"/>
      <c r="NIX14" s="20"/>
      <c r="NIY14" s="20"/>
      <c r="NIZ14" s="20"/>
      <c r="NJA14" s="20"/>
      <c r="NJB14" s="20"/>
      <c r="NJC14" s="20"/>
      <c r="NJD14" s="20"/>
      <c r="NJE14" s="20"/>
      <c r="NJF14" s="20"/>
      <c r="NJG14" s="20"/>
      <c r="NJH14" s="20"/>
      <c r="NJI14" s="20"/>
      <c r="NJJ14" s="20"/>
      <c r="NJK14" s="20"/>
      <c r="NJL14" s="20"/>
      <c r="NJM14" s="20"/>
      <c r="NJN14" s="20"/>
      <c r="NJO14" s="20"/>
      <c r="NJP14" s="20"/>
      <c r="NJQ14" s="20"/>
      <c r="NJR14" s="20"/>
      <c r="NJS14" s="20"/>
      <c r="NJT14" s="20"/>
      <c r="NJU14" s="20"/>
      <c r="NJV14" s="20"/>
      <c r="NJW14" s="20"/>
      <c r="NJX14" s="20"/>
      <c r="NJY14" s="20"/>
      <c r="NJZ14" s="20"/>
      <c r="NKA14" s="20"/>
      <c r="NKB14" s="20"/>
      <c r="NKC14" s="20"/>
      <c r="NKD14" s="20"/>
      <c r="NKE14" s="20"/>
      <c r="NKF14" s="20"/>
      <c r="NKG14" s="20"/>
      <c r="NKH14" s="20"/>
      <c r="NKI14" s="20"/>
      <c r="NKJ14" s="20"/>
      <c r="NKK14" s="20"/>
      <c r="NKL14" s="20"/>
      <c r="NKM14" s="20"/>
      <c r="NKN14" s="20"/>
      <c r="NKO14" s="20"/>
      <c r="NKP14" s="20"/>
      <c r="NKQ14" s="20"/>
      <c r="NKR14" s="20"/>
      <c r="NKS14" s="20"/>
      <c r="NKT14" s="20"/>
      <c r="NKU14" s="20"/>
      <c r="NKV14" s="20"/>
      <c r="NKW14" s="20"/>
      <c r="NKX14" s="20"/>
      <c r="NKY14" s="20"/>
      <c r="NKZ14" s="20"/>
      <c r="NLA14" s="20"/>
      <c r="NLB14" s="20"/>
      <c r="NLC14" s="20"/>
      <c r="NLD14" s="20"/>
      <c r="NLE14" s="20"/>
      <c r="NLF14" s="20"/>
      <c r="NLG14" s="20"/>
      <c r="NLH14" s="20"/>
      <c r="NLI14" s="20"/>
      <c r="NLJ14" s="20"/>
      <c r="NLK14" s="20"/>
      <c r="NLL14" s="20"/>
      <c r="NLM14" s="20"/>
      <c r="NLN14" s="20"/>
      <c r="NLO14" s="20"/>
      <c r="NLP14" s="20"/>
      <c r="NLQ14" s="20"/>
      <c r="NLR14" s="20"/>
      <c r="NLS14" s="20"/>
      <c r="NLT14" s="20"/>
      <c r="NLU14" s="20"/>
      <c r="NLV14" s="20"/>
      <c r="NLW14" s="20"/>
      <c r="NLX14" s="20"/>
      <c r="NLY14" s="20"/>
      <c r="NLZ14" s="20"/>
      <c r="NMA14" s="20"/>
      <c r="NMB14" s="20"/>
      <c r="NMC14" s="20"/>
      <c r="NMD14" s="20"/>
      <c r="NME14" s="20"/>
      <c r="NMF14" s="20"/>
      <c r="NMG14" s="20"/>
      <c r="NMH14" s="20"/>
      <c r="NMI14" s="20"/>
      <c r="NMJ14" s="20"/>
      <c r="NMK14" s="20"/>
      <c r="NML14" s="20"/>
      <c r="NMM14" s="20"/>
      <c r="NMN14" s="20"/>
      <c r="NMO14" s="20"/>
      <c r="NMP14" s="20"/>
      <c r="NMQ14" s="20"/>
      <c r="NMR14" s="20"/>
      <c r="NMS14" s="20"/>
      <c r="NMT14" s="20"/>
      <c r="NMU14" s="20"/>
      <c r="NMV14" s="20"/>
      <c r="NMW14" s="20"/>
      <c r="NMX14" s="20"/>
      <c r="NMY14" s="20"/>
      <c r="NMZ14" s="20"/>
      <c r="NNA14" s="20"/>
      <c r="NNB14" s="20"/>
      <c r="NNC14" s="20"/>
      <c r="NND14" s="20"/>
      <c r="NNE14" s="20"/>
      <c r="NNF14" s="20"/>
      <c r="NNG14" s="20"/>
      <c r="NNH14" s="20"/>
      <c r="NNI14" s="20"/>
      <c r="NNJ14" s="20"/>
      <c r="NNK14" s="20"/>
      <c r="NNL14" s="20"/>
      <c r="NNM14" s="20"/>
      <c r="NNN14" s="20"/>
      <c r="NNO14" s="20"/>
      <c r="NNP14" s="20"/>
      <c r="NNQ14" s="20"/>
      <c r="NNR14" s="20"/>
      <c r="NNS14" s="20"/>
      <c r="NNT14" s="20"/>
      <c r="NNU14" s="20"/>
      <c r="NNV14" s="20"/>
      <c r="NNW14" s="20"/>
      <c r="NNX14" s="20"/>
      <c r="NNY14" s="20"/>
      <c r="NNZ14" s="20"/>
      <c r="NOA14" s="20"/>
      <c r="NOB14" s="20"/>
      <c r="NOC14" s="20"/>
      <c r="NOD14" s="20"/>
      <c r="NOE14" s="20"/>
      <c r="NOF14" s="20"/>
      <c r="NOG14" s="20"/>
      <c r="NOH14" s="20"/>
      <c r="NOI14" s="20"/>
      <c r="NOJ14" s="20"/>
      <c r="NOK14" s="20"/>
      <c r="NOL14" s="20"/>
      <c r="NOM14" s="20"/>
      <c r="NON14" s="20"/>
      <c r="NOO14" s="20"/>
      <c r="NOP14" s="20"/>
      <c r="NOQ14" s="20"/>
      <c r="NOR14" s="20"/>
      <c r="NOS14" s="20"/>
      <c r="NOT14" s="20"/>
      <c r="NOU14" s="20"/>
      <c r="NOV14" s="20"/>
      <c r="NOW14" s="20"/>
      <c r="NOX14" s="20"/>
      <c r="NOY14" s="20"/>
      <c r="NOZ14" s="20"/>
      <c r="NPA14" s="20"/>
      <c r="NPB14" s="20"/>
      <c r="NPC14" s="20"/>
      <c r="NPD14" s="20"/>
      <c r="NPE14" s="20"/>
      <c r="NPF14" s="20"/>
      <c r="NPG14" s="20"/>
      <c r="NPH14" s="20"/>
      <c r="NPI14" s="20"/>
      <c r="NPJ14" s="20"/>
      <c r="NPK14" s="20"/>
      <c r="NPL14" s="20"/>
      <c r="NPM14" s="20"/>
      <c r="NPN14" s="20"/>
      <c r="NPO14" s="20"/>
      <c r="NPP14" s="20"/>
      <c r="NPQ14" s="20"/>
      <c r="NPR14" s="20"/>
      <c r="NPS14" s="20"/>
      <c r="NPT14" s="20"/>
      <c r="NPU14" s="20"/>
      <c r="NPV14" s="20"/>
      <c r="NPW14" s="20"/>
      <c r="NPX14" s="20"/>
      <c r="NPY14" s="20"/>
      <c r="NPZ14" s="20"/>
      <c r="NQA14" s="20"/>
      <c r="NQB14" s="20"/>
      <c r="NQC14" s="20"/>
      <c r="NQD14" s="20"/>
      <c r="NQE14" s="20"/>
      <c r="NQF14" s="20"/>
      <c r="NQG14" s="20"/>
      <c r="NQH14" s="20"/>
      <c r="NQI14" s="20"/>
      <c r="NQJ14" s="20"/>
      <c r="NQK14" s="20"/>
      <c r="NQL14" s="20"/>
      <c r="NQM14" s="20"/>
      <c r="NQN14" s="20"/>
      <c r="NQO14" s="20"/>
      <c r="NQP14" s="20"/>
      <c r="NQQ14" s="20"/>
      <c r="NQR14" s="20"/>
      <c r="NQS14" s="20"/>
      <c r="NQT14" s="20"/>
      <c r="NQU14" s="20"/>
      <c r="NQV14" s="20"/>
      <c r="NQW14" s="20"/>
      <c r="NQX14" s="20"/>
      <c r="NQY14" s="20"/>
      <c r="NQZ14" s="20"/>
      <c r="NRA14" s="20"/>
      <c r="NRB14" s="20"/>
      <c r="NRC14" s="20"/>
      <c r="NRD14" s="20"/>
      <c r="NRE14" s="20"/>
      <c r="NRF14" s="20"/>
      <c r="NRG14" s="20"/>
      <c r="NRH14" s="20"/>
      <c r="NRI14" s="20"/>
      <c r="NRJ14" s="20"/>
      <c r="NRK14" s="20"/>
      <c r="NRL14" s="20"/>
      <c r="NRM14" s="20"/>
      <c r="NRN14" s="20"/>
      <c r="NRO14" s="20"/>
      <c r="NRP14" s="20"/>
      <c r="NRQ14" s="20"/>
      <c r="NRR14" s="20"/>
      <c r="NRS14" s="20"/>
      <c r="NRT14" s="20"/>
      <c r="NRU14" s="20"/>
      <c r="NRV14" s="20"/>
      <c r="NRW14" s="20"/>
      <c r="NRX14" s="20"/>
      <c r="NRY14" s="20"/>
      <c r="NRZ14" s="20"/>
      <c r="NSA14" s="20"/>
      <c r="NSB14" s="20"/>
      <c r="NSC14" s="20"/>
      <c r="NSD14" s="20"/>
      <c r="NSE14" s="20"/>
      <c r="NSF14" s="20"/>
      <c r="NSG14" s="20"/>
      <c r="NSH14" s="20"/>
      <c r="NSI14" s="20"/>
      <c r="NSJ14" s="20"/>
      <c r="NSK14" s="20"/>
      <c r="NSL14" s="20"/>
      <c r="NSM14" s="20"/>
      <c r="NSN14" s="20"/>
      <c r="NSO14" s="20"/>
      <c r="NSP14" s="20"/>
      <c r="NSQ14" s="20"/>
      <c r="NSR14" s="20"/>
      <c r="NSS14" s="20"/>
      <c r="NST14" s="20"/>
      <c r="NSU14" s="20"/>
      <c r="NSV14" s="20"/>
      <c r="NSW14" s="20"/>
      <c r="NSX14" s="20"/>
      <c r="NSY14" s="20"/>
      <c r="NSZ14" s="20"/>
      <c r="NTA14" s="20"/>
      <c r="NTB14" s="20"/>
      <c r="NTC14" s="20"/>
      <c r="NTD14" s="20"/>
      <c r="NTE14" s="20"/>
      <c r="NTF14" s="20"/>
      <c r="NTG14" s="20"/>
      <c r="NTH14" s="20"/>
      <c r="NTI14" s="20"/>
      <c r="NTJ14" s="20"/>
      <c r="NTK14" s="20"/>
      <c r="NTL14" s="20"/>
      <c r="NTM14" s="20"/>
      <c r="NTN14" s="20"/>
      <c r="NTO14" s="20"/>
      <c r="NTP14" s="20"/>
      <c r="NTQ14" s="20"/>
      <c r="NTR14" s="20"/>
      <c r="NTS14" s="20"/>
      <c r="NTT14" s="20"/>
      <c r="NTU14" s="20"/>
      <c r="NTV14" s="20"/>
      <c r="NTW14" s="20"/>
      <c r="NTX14" s="20"/>
      <c r="NTY14" s="20"/>
      <c r="NTZ14" s="20"/>
      <c r="NUA14" s="20"/>
      <c r="NUB14" s="20"/>
      <c r="NUC14" s="20"/>
      <c r="NUD14" s="20"/>
      <c r="NUE14" s="20"/>
      <c r="NUF14" s="20"/>
      <c r="NUG14" s="20"/>
      <c r="NUH14" s="20"/>
      <c r="NUI14" s="20"/>
      <c r="NUJ14" s="20"/>
      <c r="NUK14" s="20"/>
      <c r="NUL14" s="20"/>
      <c r="NUM14" s="20"/>
      <c r="NUN14" s="20"/>
      <c r="NUO14" s="20"/>
      <c r="NUP14" s="20"/>
      <c r="NUQ14" s="20"/>
      <c r="NUR14" s="20"/>
      <c r="NUS14" s="20"/>
      <c r="NUT14" s="20"/>
      <c r="NUU14" s="20"/>
      <c r="NUV14" s="20"/>
      <c r="NUW14" s="20"/>
      <c r="NUX14" s="20"/>
      <c r="NUY14" s="20"/>
      <c r="NUZ14" s="20"/>
      <c r="NVA14" s="20"/>
      <c r="NVB14" s="20"/>
      <c r="NVC14" s="20"/>
      <c r="NVD14" s="20"/>
      <c r="NVE14" s="20"/>
      <c r="NVF14" s="20"/>
      <c r="NVG14" s="20"/>
      <c r="NVH14" s="20"/>
      <c r="NVI14" s="20"/>
      <c r="NVJ14" s="20"/>
      <c r="NVK14" s="20"/>
      <c r="NVL14" s="20"/>
      <c r="NVM14" s="20"/>
      <c r="NVN14" s="20"/>
      <c r="NVO14" s="20"/>
      <c r="NVP14" s="20"/>
      <c r="NVQ14" s="20"/>
      <c r="NVR14" s="20"/>
      <c r="NVS14" s="20"/>
      <c r="NVT14" s="20"/>
      <c r="NVU14" s="20"/>
      <c r="NVV14" s="20"/>
      <c r="NVW14" s="20"/>
      <c r="NVX14" s="20"/>
      <c r="NVY14" s="20"/>
      <c r="NVZ14" s="20"/>
      <c r="NWA14" s="20"/>
      <c r="NWB14" s="20"/>
      <c r="NWC14" s="20"/>
      <c r="NWD14" s="20"/>
      <c r="NWE14" s="20"/>
      <c r="NWF14" s="20"/>
      <c r="NWG14" s="20"/>
      <c r="NWH14" s="20"/>
      <c r="NWI14" s="20"/>
      <c r="NWJ14" s="20"/>
      <c r="NWK14" s="20"/>
      <c r="NWL14" s="20"/>
      <c r="NWM14" s="20"/>
      <c r="NWN14" s="20"/>
      <c r="NWO14" s="20"/>
      <c r="NWP14" s="20"/>
      <c r="NWQ14" s="20"/>
      <c r="NWR14" s="20"/>
      <c r="NWS14" s="20"/>
      <c r="NWT14" s="20"/>
      <c r="NWU14" s="20"/>
      <c r="NWV14" s="20"/>
      <c r="NWW14" s="20"/>
      <c r="NWX14" s="20"/>
      <c r="NWY14" s="20"/>
      <c r="NWZ14" s="20"/>
      <c r="NXA14" s="20"/>
      <c r="NXB14" s="20"/>
      <c r="NXC14" s="20"/>
      <c r="NXD14" s="20"/>
      <c r="NXE14" s="20"/>
      <c r="NXF14" s="20"/>
      <c r="NXG14" s="20"/>
      <c r="NXH14" s="20"/>
      <c r="NXI14" s="20"/>
      <c r="NXJ14" s="20"/>
      <c r="NXK14" s="20"/>
      <c r="NXL14" s="20"/>
      <c r="NXM14" s="20"/>
      <c r="NXN14" s="20"/>
      <c r="NXO14" s="20"/>
      <c r="NXP14" s="20"/>
      <c r="NXQ14" s="20"/>
      <c r="NXR14" s="20"/>
      <c r="NXS14" s="20"/>
      <c r="NXT14" s="20"/>
      <c r="NXU14" s="20"/>
      <c r="NXV14" s="20"/>
      <c r="NXW14" s="20"/>
      <c r="NXX14" s="20"/>
      <c r="NXY14" s="20"/>
      <c r="NXZ14" s="20"/>
      <c r="NYA14" s="20"/>
      <c r="NYB14" s="20"/>
      <c r="NYC14" s="20"/>
      <c r="NYD14" s="20"/>
      <c r="NYE14" s="20"/>
      <c r="NYF14" s="20"/>
      <c r="NYG14" s="20"/>
      <c r="NYH14" s="20"/>
      <c r="NYI14" s="20"/>
      <c r="NYJ14" s="20"/>
      <c r="NYK14" s="20"/>
      <c r="NYL14" s="20"/>
      <c r="NYM14" s="20"/>
      <c r="NYN14" s="20"/>
      <c r="NYO14" s="20"/>
      <c r="NYP14" s="20"/>
      <c r="NYQ14" s="20"/>
      <c r="NYR14" s="20"/>
      <c r="NYS14" s="20"/>
      <c r="NYT14" s="20"/>
      <c r="NYU14" s="20"/>
      <c r="NYV14" s="20"/>
      <c r="NYW14" s="20"/>
      <c r="NYX14" s="20"/>
      <c r="NYY14" s="20"/>
      <c r="NYZ14" s="20"/>
      <c r="NZA14" s="20"/>
      <c r="NZB14" s="20"/>
      <c r="NZC14" s="20"/>
      <c r="NZD14" s="20"/>
      <c r="NZE14" s="20"/>
      <c r="NZF14" s="20"/>
      <c r="NZG14" s="20"/>
      <c r="NZH14" s="20"/>
      <c r="NZI14" s="20"/>
      <c r="NZJ14" s="20"/>
      <c r="NZK14" s="20"/>
      <c r="NZL14" s="20"/>
      <c r="NZM14" s="20"/>
      <c r="NZN14" s="20"/>
      <c r="NZO14" s="20"/>
      <c r="NZP14" s="20"/>
      <c r="NZQ14" s="20"/>
      <c r="NZR14" s="20"/>
      <c r="NZS14" s="20"/>
      <c r="NZT14" s="20"/>
      <c r="NZU14" s="20"/>
      <c r="NZV14" s="20"/>
      <c r="NZW14" s="20"/>
      <c r="NZX14" s="20"/>
      <c r="NZY14" s="20"/>
      <c r="NZZ14" s="20"/>
      <c r="OAA14" s="20"/>
      <c r="OAB14" s="20"/>
      <c r="OAC14" s="20"/>
      <c r="OAD14" s="20"/>
      <c r="OAE14" s="20"/>
      <c r="OAF14" s="20"/>
      <c r="OAG14" s="20"/>
      <c r="OAH14" s="20"/>
      <c r="OAI14" s="20"/>
      <c r="OAJ14" s="20"/>
      <c r="OAK14" s="20"/>
      <c r="OAL14" s="20"/>
      <c r="OAM14" s="20"/>
      <c r="OAN14" s="20"/>
      <c r="OAO14" s="20"/>
      <c r="OAP14" s="20"/>
      <c r="OAQ14" s="20"/>
      <c r="OAR14" s="20"/>
      <c r="OAS14" s="20"/>
      <c r="OAT14" s="20"/>
      <c r="OAU14" s="20"/>
      <c r="OAV14" s="20"/>
      <c r="OAW14" s="20"/>
      <c r="OAX14" s="20"/>
      <c r="OAY14" s="20"/>
      <c r="OAZ14" s="20"/>
      <c r="OBA14" s="20"/>
      <c r="OBB14" s="20"/>
      <c r="OBC14" s="20"/>
      <c r="OBD14" s="20"/>
      <c r="OBE14" s="20"/>
      <c r="OBF14" s="20"/>
      <c r="OBG14" s="20"/>
      <c r="OBH14" s="20"/>
      <c r="OBI14" s="20"/>
      <c r="OBJ14" s="20"/>
      <c r="OBK14" s="20"/>
      <c r="OBL14" s="20"/>
      <c r="OBM14" s="20"/>
      <c r="OBN14" s="20"/>
      <c r="OBO14" s="20"/>
      <c r="OBP14" s="20"/>
      <c r="OBQ14" s="20"/>
      <c r="OBR14" s="20"/>
      <c r="OBS14" s="20"/>
      <c r="OBT14" s="20"/>
      <c r="OBU14" s="20"/>
      <c r="OBV14" s="20"/>
      <c r="OBW14" s="20"/>
      <c r="OBX14" s="20"/>
      <c r="OBY14" s="20"/>
      <c r="OBZ14" s="20"/>
      <c r="OCA14" s="20"/>
      <c r="OCB14" s="20"/>
      <c r="OCC14" s="20"/>
      <c r="OCD14" s="20"/>
      <c r="OCE14" s="20"/>
      <c r="OCF14" s="20"/>
      <c r="OCG14" s="20"/>
      <c r="OCH14" s="20"/>
      <c r="OCI14" s="20"/>
      <c r="OCJ14" s="20"/>
      <c r="OCK14" s="20"/>
      <c r="OCL14" s="20"/>
      <c r="OCM14" s="20"/>
      <c r="OCN14" s="20"/>
      <c r="OCO14" s="20"/>
      <c r="OCP14" s="20"/>
      <c r="OCQ14" s="20"/>
      <c r="OCR14" s="20"/>
      <c r="OCS14" s="20"/>
      <c r="OCT14" s="20"/>
      <c r="OCU14" s="20"/>
      <c r="OCV14" s="20"/>
      <c r="OCW14" s="20"/>
      <c r="OCX14" s="20"/>
      <c r="OCY14" s="20"/>
      <c r="OCZ14" s="20"/>
      <c r="ODA14" s="20"/>
      <c r="ODB14" s="20"/>
      <c r="ODC14" s="20"/>
      <c r="ODD14" s="20"/>
      <c r="ODE14" s="20"/>
      <c r="ODF14" s="20"/>
      <c r="ODG14" s="20"/>
      <c r="ODH14" s="20"/>
      <c r="ODI14" s="20"/>
      <c r="ODJ14" s="20"/>
      <c r="ODK14" s="20"/>
      <c r="ODL14" s="20"/>
      <c r="ODM14" s="20"/>
      <c r="ODN14" s="20"/>
      <c r="ODO14" s="20"/>
      <c r="ODP14" s="20"/>
      <c r="ODQ14" s="20"/>
      <c r="ODR14" s="20"/>
      <c r="ODS14" s="20"/>
      <c r="ODT14" s="20"/>
      <c r="ODU14" s="20"/>
      <c r="ODV14" s="20"/>
      <c r="ODW14" s="20"/>
      <c r="ODX14" s="20"/>
      <c r="ODY14" s="20"/>
      <c r="ODZ14" s="20"/>
      <c r="OEA14" s="20"/>
      <c r="OEB14" s="20"/>
      <c r="OEC14" s="20"/>
      <c r="OED14" s="20"/>
      <c r="OEE14" s="20"/>
      <c r="OEF14" s="20"/>
      <c r="OEG14" s="20"/>
      <c r="OEH14" s="20"/>
      <c r="OEI14" s="20"/>
      <c r="OEJ14" s="20"/>
      <c r="OEK14" s="20"/>
      <c r="OEL14" s="20"/>
      <c r="OEM14" s="20"/>
      <c r="OEN14" s="20"/>
      <c r="OEO14" s="20"/>
      <c r="OEP14" s="20"/>
      <c r="OEQ14" s="20"/>
      <c r="OER14" s="20"/>
      <c r="OES14" s="20"/>
      <c r="OET14" s="20"/>
      <c r="OEU14" s="20"/>
      <c r="OEV14" s="20"/>
      <c r="OEW14" s="20"/>
      <c r="OEX14" s="20"/>
      <c r="OEY14" s="20"/>
      <c r="OEZ14" s="20"/>
      <c r="OFA14" s="20"/>
      <c r="OFB14" s="20"/>
      <c r="OFC14" s="20"/>
      <c r="OFD14" s="20"/>
      <c r="OFE14" s="20"/>
      <c r="OFF14" s="20"/>
      <c r="OFG14" s="20"/>
      <c r="OFH14" s="20"/>
      <c r="OFI14" s="20"/>
      <c r="OFJ14" s="20"/>
      <c r="OFK14" s="20"/>
      <c r="OFL14" s="20"/>
      <c r="OFM14" s="20"/>
      <c r="OFN14" s="20"/>
      <c r="OFO14" s="20"/>
      <c r="OFP14" s="20"/>
      <c r="OFQ14" s="20"/>
      <c r="OFR14" s="20"/>
      <c r="OFS14" s="20"/>
      <c r="OFT14" s="20"/>
      <c r="OFU14" s="20"/>
      <c r="OFV14" s="20"/>
      <c r="OFW14" s="20"/>
      <c r="OFX14" s="20"/>
      <c r="OFY14" s="20"/>
      <c r="OFZ14" s="20"/>
      <c r="OGA14" s="20"/>
      <c r="OGB14" s="20"/>
      <c r="OGC14" s="20"/>
      <c r="OGD14" s="20"/>
      <c r="OGE14" s="20"/>
      <c r="OGF14" s="20"/>
      <c r="OGG14" s="20"/>
      <c r="OGH14" s="20"/>
      <c r="OGI14" s="20"/>
      <c r="OGJ14" s="20"/>
      <c r="OGK14" s="20"/>
      <c r="OGL14" s="20"/>
      <c r="OGM14" s="20"/>
      <c r="OGN14" s="20"/>
      <c r="OGO14" s="20"/>
      <c r="OGP14" s="20"/>
      <c r="OGQ14" s="20"/>
      <c r="OGR14" s="20"/>
      <c r="OGS14" s="20"/>
      <c r="OGT14" s="20"/>
      <c r="OGU14" s="20"/>
      <c r="OGV14" s="20"/>
      <c r="OGW14" s="20"/>
      <c r="OGX14" s="20"/>
      <c r="OGY14" s="20"/>
      <c r="OGZ14" s="20"/>
      <c r="OHA14" s="20"/>
      <c r="OHB14" s="20"/>
      <c r="OHC14" s="20"/>
      <c r="OHD14" s="20"/>
      <c r="OHE14" s="20"/>
      <c r="OHF14" s="20"/>
      <c r="OHG14" s="20"/>
      <c r="OHH14" s="20"/>
      <c r="OHI14" s="20"/>
      <c r="OHJ14" s="20"/>
      <c r="OHK14" s="20"/>
      <c r="OHL14" s="20"/>
      <c r="OHM14" s="20"/>
      <c r="OHN14" s="20"/>
      <c r="OHO14" s="20"/>
      <c r="OHP14" s="20"/>
      <c r="OHQ14" s="20"/>
      <c r="OHR14" s="20"/>
      <c r="OHS14" s="20"/>
      <c r="OHT14" s="20"/>
      <c r="OHU14" s="20"/>
      <c r="OHV14" s="20"/>
      <c r="OHW14" s="20"/>
      <c r="OHX14" s="20"/>
      <c r="OHY14" s="20"/>
      <c r="OHZ14" s="20"/>
      <c r="OIA14" s="20"/>
      <c r="OIB14" s="20"/>
      <c r="OIC14" s="20"/>
      <c r="OID14" s="20"/>
      <c r="OIE14" s="20"/>
      <c r="OIF14" s="20"/>
      <c r="OIG14" s="20"/>
      <c r="OIH14" s="20"/>
      <c r="OII14" s="20"/>
      <c r="OIJ14" s="20"/>
      <c r="OIK14" s="20"/>
      <c r="OIL14" s="20"/>
      <c r="OIM14" s="20"/>
      <c r="OIN14" s="20"/>
      <c r="OIO14" s="20"/>
      <c r="OIP14" s="20"/>
      <c r="OIQ14" s="20"/>
      <c r="OIR14" s="20"/>
      <c r="OIS14" s="20"/>
      <c r="OIT14" s="20"/>
      <c r="OIU14" s="20"/>
      <c r="OIV14" s="20"/>
      <c r="OIW14" s="20"/>
      <c r="OIX14" s="20"/>
      <c r="OIY14" s="20"/>
      <c r="OIZ14" s="20"/>
      <c r="OJA14" s="20"/>
      <c r="OJB14" s="20"/>
      <c r="OJC14" s="20"/>
      <c r="OJD14" s="20"/>
      <c r="OJE14" s="20"/>
      <c r="OJF14" s="20"/>
      <c r="OJG14" s="20"/>
      <c r="OJH14" s="20"/>
      <c r="OJI14" s="20"/>
      <c r="OJJ14" s="20"/>
      <c r="OJK14" s="20"/>
      <c r="OJL14" s="20"/>
      <c r="OJM14" s="20"/>
      <c r="OJN14" s="20"/>
      <c r="OJO14" s="20"/>
      <c r="OJP14" s="20"/>
      <c r="OJQ14" s="20"/>
      <c r="OJR14" s="20"/>
      <c r="OJS14" s="20"/>
      <c r="OJT14" s="20"/>
      <c r="OJU14" s="20"/>
      <c r="OJV14" s="20"/>
      <c r="OJW14" s="20"/>
      <c r="OJX14" s="20"/>
      <c r="OJY14" s="20"/>
      <c r="OJZ14" s="20"/>
      <c r="OKA14" s="20"/>
      <c r="OKB14" s="20"/>
      <c r="OKC14" s="20"/>
      <c r="OKD14" s="20"/>
      <c r="OKE14" s="20"/>
      <c r="OKF14" s="20"/>
      <c r="OKG14" s="20"/>
      <c r="OKH14" s="20"/>
      <c r="OKI14" s="20"/>
      <c r="OKJ14" s="20"/>
      <c r="OKK14" s="20"/>
      <c r="OKL14" s="20"/>
      <c r="OKM14" s="20"/>
      <c r="OKN14" s="20"/>
      <c r="OKO14" s="20"/>
      <c r="OKP14" s="20"/>
      <c r="OKQ14" s="20"/>
      <c r="OKR14" s="20"/>
      <c r="OKS14" s="20"/>
      <c r="OKT14" s="20"/>
      <c r="OKU14" s="20"/>
      <c r="OKV14" s="20"/>
      <c r="OKW14" s="20"/>
      <c r="OKX14" s="20"/>
      <c r="OKY14" s="20"/>
      <c r="OKZ14" s="20"/>
      <c r="OLA14" s="20"/>
      <c r="OLB14" s="20"/>
      <c r="OLC14" s="20"/>
      <c r="OLD14" s="20"/>
      <c r="OLE14" s="20"/>
      <c r="OLF14" s="20"/>
      <c r="OLG14" s="20"/>
      <c r="OLH14" s="20"/>
      <c r="OLI14" s="20"/>
      <c r="OLJ14" s="20"/>
      <c r="OLK14" s="20"/>
      <c r="OLL14" s="20"/>
      <c r="OLM14" s="20"/>
      <c r="OLN14" s="20"/>
      <c r="OLO14" s="20"/>
      <c r="OLP14" s="20"/>
      <c r="OLQ14" s="20"/>
      <c r="OLR14" s="20"/>
      <c r="OLS14" s="20"/>
      <c r="OLT14" s="20"/>
      <c r="OLU14" s="20"/>
      <c r="OLV14" s="20"/>
      <c r="OLW14" s="20"/>
      <c r="OLX14" s="20"/>
      <c r="OLY14" s="20"/>
      <c r="OLZ14" s="20"/>
      <c r="OMA14" s="20"/>
      <c r="OMB14" s="20"/>
      <c r="OMC14" s="20"/>
      <c r="OMD14" s="20"/>
      <c r="OME14" s="20"/>
      <c r="OMF14" s="20"/>
      <c r="OMG14" s="20"/>
      <c r="OMH14" s="20"/>
      <c r="OMI14" s="20"/>
      <c r="OMJ14" s="20"/>
      <c r="OMK14" s="20"/>
      <c r="OML14" s="20"/>
      <c r="OMM14" s="20"/>
      <c r="OMN14" s="20"/>
      <c r="OMO14" s="20"/>
      <c r="OMP14" s="20"/>
      <c r="OMQ14" s="20"/>
      <c r="OMR14" s="20"/>
      <c r="OMS14" s="20"/>
      <c r="OMT14" s="20"/>
      <c r="OMU14" s="20"/>
      <c r="OMV14" s="20"/>
      <c r="OMW14" s="20"/>
      <c r="OMX14" s="20"/>
      <c r="OMY14" s="20"/>
      <c r="OMZ14" s="20"/>
      <c r="ONA14" s="20"/>
      <c r="ONB14" s="20"/>
      <c r="ONC14" s="20"/>
      <c r="OND14" s="20"/>
      <c r="ONE14" s="20"/>
      <c r="ONF14" s="20"/>
      <c r="ONG14" s="20"/>
      <c r="ONH14" s="20"/>
      <c r="ONI14" s="20"/>
      <c r="ONJ14" s="20"/>
      <c r="ONK14" s="20"/>
      <c r="ONL14" s="20"/>
      <c r="ONM14" s="20"/>
      <c r="ONN14" s="20"/>
      <c r="ONO14" s="20"/>
      <c r="ONP14" s="20"/>
      <c r="ONQ14" s="20"/>
      <c r="ONR14" s="20"/>
      <c r="ONS14" s="20"/>
      <c r="ONT14" s="20"/>
      <c r="ONU14" s="20"/>
      <c r="ONV14" s="20"/>
      <c r="ONW14" s="20"/>
      <c r="ONX14" s="20"/>
      <c r="ONY14" s="20"/>
      <c r="ONZ14" s="20"/>
      <c r="OOA14" s="20"/>
      <c r="OOB14" s="20"/>
      <c r="OOC14" s="20"/>
      <c r="OOD14" s="20"/>
      <c r="OOE14" s="20"/>
      <c r="OOF14" s="20"/>
      <c r="OOG14" s="20"/>
      <c r="OOH14" s="20"/>
      <c r="OOI14" s="20"/>
      <c r="OOJ14" s="20"/>
      <c r="OOK14" s="20"/>
      <c r="OOL14" s="20"/>
      <c r="OOM14" s="20"/>
      <c r="OON14" s="20"/>
      <c r="OOO14" s="20"/>
      <c r="OOP14" s="20"/>
      <c r="OOQ14" s="20"/>
      <c r="OOR14" s="20"/>
      <c r="OOS14" s="20"/>
      <c r="OOT14" s="20"/>
      <c r="OOU14" s="20"/>
      <c r="OOV14" s="20"/>
      <c r="OOW14" s="20"/>
      <c r="OOX14" s="20"/>
      <c r="OOY14" s="20"/>
      <c r="OOZ14" s="20"/>
      <c r="OPA14" s="20"/>
      <c r="OPB14" s="20"/>
      <c r="OPC14" s="20"/>
      <c r="OPD14" s="20"/>
      <c r="OPE14" s="20"/>
      <c r="OPF14" s="20"/>
      <c r="OPG14" s="20"/>
      <c r="OPH14" s="20"/>
      <c r="OPI14" s="20"/>
      <c r="OPJ14" s="20"/>
      <c r="OPK14" s="20"/>
      <c r="OPL14" s="20"/>
      <c r="OPM14" s="20"/>
      <c r="OPN14" s="20"/>
      <c r="OPO14" s="20"/>
      <c r="OPP14" s="20"/>
      <c r="OPQ14" s="20"/>
      <c r="OPR14" s="20"/>
      <c r="OPS14" s="20"/>
      <c r="OPT14" s="20"/>
      <c r="OPU14" s="20"/>
      <c r="OPV14" s="20"/>
      <c r="OPW14" s="20"/>
      <c r="OPX14" s="20"/>
      <c r="OPY14" s="20"/>
      <c r="OPZ14" s="20"/>
      <c r="OQA14" s="20"/>
      <c r="OQB14" s="20"/>
      <c r="OQC14" s="20"/>
      <c r="OQD14" s="20"/>
      <c r="OQE14" s="20"/>
      <c r="OQF14" s="20"/>
      <c r="OQG14" s="20"/>
      <c r="OQH14" s="20"/>
      <c r="OQI14" s="20"/>
      <c r="OQJ14" s="20"/>
      <c r="OQK14" s="20"/>
      <c r="OQL14" s="20"/>
      <c r="OQM14" s="20"/>
      <c r="OQN14" s="20"/>
      <c r="OQO14" s="20"/>
      <c r="OQP14" s="20"/>
      <c r="OQQ14" s="20"/>
      <c r="OQR14" s="20"/>
      <c r="OQS14" s="20"/>
      <c r="OQT14" s="20"/>
      <c r="OQU14" s="20"/>
      <c r="OQV14" s="20"/>
      <c r="OQW14" s="20"/>
      <c r="OQX14" s="20"/>
      <c r="OQY14" s="20"/>
      <c r="OQZ14" s="20"/>
      <c r="ORA14" s="20"/>
      <c r="ORB14" s="20"/>
      <c r="ORC14" s="20"/>
      <c r="ORD14" s="20"/>
      <c r="ORE14" s="20"/>
      <c r="ORF14" s="20"/>
      <c r="ORG14" s="20"/>
      <c r="ORH14" s="20"/>
      <c r="ORI14" s="20"/>
      <c r="ORJ14" s="20"/>
      <c r="ORK14" s="20"/>
      <c r="ORL14" s="20"/>
      <c r="ORM14" s="20"/>
      <c r="ORN14" s="20"/>
      <c r="ORO14" s="20"/>
      <c r="ORP14" s="20"/>
      <c r="ORQ14" s="20"/>
      <c r="ORR14" s="20"/>
      <c r="ORS14" s="20"/>
      <c r="ORT14" s="20"/>
      <c r="ORU14" s="20"/>
      <c r="ORV14" s="20"/>
      <c r="ORW14" s="20"/>
      <c r="ORX14" s="20"/>
      <c r="ORY14" s="20"/>
      <c r="ORZ14" s="20"/>
      <c r="OSA14" s="20"/>
      <c r="OSB14" s="20"/>
      <c r="OSC14" s="20"/>
      <c r="OSD14" s="20"/>
      <c r="OSE14" s="20"/>
      <c r="OSF14" s="20"/>
      <c r="OSG14" s="20"/>
      <c r="OSH14" s="20"/>
      <c r="OSI14" s="20"/>
      <c r="OSJ14" s="20"/>
      <c r="OSK14" s="20"/>
      <c r="OSL14" s="20"/>
      <c r="OSM14" s="20"/>
      <c r="OSN14" s="20"/>
      <c r="OSO14" s="20"/>
      <c r="OSP14" s="20"/>
      <c r="OSQ14" s="20"/>
      <c r="OSR14" s="20"/>
      <c r="OSS14" s="20"/>
      <c r="OST14" s="20"/>
      <c r="OSU14" s="20"/>
      <c r="OSV14" s="20"/>
      <c r="OSW14" s="20"/>
      <c r="OSX14" s="20"/>
      <c r="OSY14" s="20"/>
      <c r="OSZ14" s="20"/>
      <c r="OTA14" s="20"/>
      <c r="OTB14" s="20"/>
      <c r="OTC14" s="20"/>
      <c r="OTD14" s="20"/>
      <c r="OTE14" s="20"/>
      <c r="OTF14" s="20"/>
      <c r="OTG14" s="20"/>
      <c r="OTH14" s="20"/>
      <c r="OTI14" s="20"/>
      <c r="OTJ14" s="20"/>
      <c r="OTK14" s="20"/>
      <c r="OTL14" s="20"/>
      <c r="OTM14" s="20"/>
      <c r="OTN14" s="20"/>
      <c r="OTO14" s="20"/>
      <c r="OTP14" s="20"/>
      <c r="OTQ14" s="20"/>
      <c r="OTR14" s="20"/>
      <c r="OTS14" s="20"/>
      <c r="OTT14" s="20"/>
      <c r="OTU14" s="20"/>
      <c r="OTV14" s="20"/>
      <c r="OTW14" s="20"/>
      <c r="OTX14" s="20"/>
      <c r="OTY14" s="20"/>
      <c r="OTZ14" s="20"/>
      <c r="OUA14" s="20"/>
      <c r="OUB14" s="20"/>
      <c r="OUC14" s="20"/>
      <c r="OUD14" s="20"/>
      <c r="OUE14" s="20"/>
      <c r="OUF14" s="20"/>
      <c r="OUG14" s="20"/>
      <c r="OUH14" s="20"/>
      <c r="OUI14" s="20"/>
      <c r="OUJ14" s="20"/>
      <c r="OUK14" s="20"/>
      <c r="OUL14" s="20"/>
      <c r="OUM14" s="20"/>
      <c r="OUN14" s="20"/>
      <c r="OUO14" s="20"/>
      <c r="OUP14" s="20"/>
      <c r="OUQ14" s="20"/>
      <c r="OUR14" s="20"/>
      <c r="OUS14" s="20"/>
      <c r="OUT14" s="20"/>
      <c r="OUU14" s="20"/>
      <c r="OUV14" s="20"/>
      <c r="OUW14" s="20"/>
      <c r="OUX14" s="20"/>
      <c r="OUY14" s="20"/>
      <c r="OUZ14" s="20"/>
      <c r="OVA14" s="20"/>
      <c r="OVB14" s="20"/>
      <c r="OVC14" s="20"/>
      <c r="OVD14" s="20"/>
      <c r="OVE14" s="20"/>
      <c r="OVF14" s="20"/>
      <c r="OVG14" s="20"/>
      <c r="OVH14" s="20"/>
      <c r="OVI14" s="20"/>
      <c r="OVJ14" s="20"/>
      <c r="OVK14" s="20"/>
      <c r="OVL14" s="20"/>
      <c r="OVM14" s="20"/>
      <c r="OVN14" s="20"/>
      <c r="OVO14" s="20"/>
      <c r="OVP14" s="20"/>
      <c r="OVQ14" s="20"/>
      <c r="OVR14" s="20"/>
      <c r="OVS14" s="20"/>
      <c r="OVT14" s="20"/>
      <c r="OVU14" s="20"/>
      <c r="OVV14" s="20"/>
      <c r="OVW14" s="20"/>
      <c r="OVX14" s="20"/>
      <c r="OVY14" s="20"/>
      <c r="OVZ14" s="20"/>
      <c r="OWA14" s="20"/>
      <c r="OWB14" s="20"/>
      <c r="OWC14" s="20"/>
      <c r="OWD14" s="20"/>
      <c r="OWE14" s="20"/>
      <c r="OWF14" s="20"/>
      <c r="OWG14" s="20"/>
      <c r="OWH14" s="20"/>
      <c r="OWI14" s="20"/>
      <c r="OWJ14" s="20"/>
      <c r="OWK14" s="20"/>
      <c r="OWL14" s="20"/>
      <c r="OWM14" s="20"/>
      <c r="OWN14" s="20"/>
      <c r="OWO14" s="20"/>
      <c r="OWP14" s="20"/>
      <c r="OWQ14" s="20"/>
      <c r="OWR14" s="20"/>
      <c r="OWS14" s="20"/>
      <c r="OWT14" s="20"/>
      <c r="OWU14" s="20"/>
      <c r="OWV14" s="20"/>
      <c r="OWW14" s="20"/>
      <c r="OWX14" s="20"/>
      <c r="OWY14" s="20"/>
      <c r="OWZ14" s="20"/>
      <c r="OXA14" s="20"/>
      <c r="OXB14" s="20"/>
      <c r="OXC14" s="20"/>
      <c r="OXD14" s="20"/>
      <c r="OXE14" s="20"/>
      <c r="OXF14" s="20"/>
      <c r="OXG14" s="20"/>
      <c r="OXH14" s="20"/>
      <c r="OXI14" s="20"/>
      <c r="OXJ14" s="20"/>
      <c r="OXK14" s="20"/>
      <c r="OXL14" s="20"/>
      <c r="OXM14" s="20"/>
      <c r="OXN14" s="20"/>
      <c r="OXO14" s="20"/>
      <c r="OXP14" s="20"/>
      <c r="OXQ14" s="20"/>
      <c r="OXR14" s="20"/>
      <c r="OXS14" s="20"/>
      <c r="OXT14" s="20"/>
      <c r="OXU14" s="20"/>
      <c r="OXV14" s="20"/>
      <c r="OXW14" s="20"/>
      <c r="OXX14" s="20"/>
      <c r="OXY14" s="20"/>
      <c r="OXZ14" s="20"/>
      <c r="OYA14" s="20"/>
      <c r="OYB14" s="20"/>
      <c r="OYC14" s="20"/>
      <c r="OYD14" s="20"/>
      <c r="OYE14" s="20"/>
      <c r="OYF14" s="20"/>
      <c r="OYG14" s="20"/>
      <c r="OYH14" s="20"/>
      <c r="OYI14" s="20"/>
      <c r="OYJ14" s="20"/>
      <c r="OYK14" s="20"/>
      <c r="OYL14" s="20"/>
      <c r="OYM14" s="20"/>
      <c r="OYN14" s="20"/>
      <c r="OYO14" s="20"/>
      <c r="OYP14" s="20"/>
      <c r="OYQ14" s="20"/>
      <c r="OYR14" s="20"/>
      <c r="OYS14" s="20"/>
      <c r="OYT14" s="20"/>
      <c r="OYU14" s="20"/>
      <c r="OYV14" s="20"/>
      <c r="OYW14" s="20"/>
      <c r="OYX14" s="20"/>
      <c r="OYY14" s="20"/>
      <c r="OYZ14" s="20"/>
      <c r="OZA14" s="20"/>
      <c r="OZB14" s="20"/>
      <c r="OZC14" s="20"/>
      <c r="OZD14" s="20"/>
      <c r="OZE14" s="20"/>
      <c r="OZF14" s="20"/>
      <c r="OZG14" s="20"/>
      <c r="OZH14" s="20"/>
      <c r="OZI14" s="20"/>
      <c r="OZJ14" s="20"/>
      <c r="OZK14" s="20"/>
      <c r="OZL14" s="20"/>
      <c r="OZM14" s="20"/>
      <c r="OZN14" s="20"/>
      <c r="OZO14" s="20"/>
      <c r="OZP14" s="20"/>
      <c r="OZQ14" s="20"/>
      <c r="OZR14" s="20"/>
      <c r="OZS14" s="20"/>
      <c r="OZT14" s="20"/>
      <c r="OZU14" s="20"/>
      <c r="OZV14" s="20"/>
      <c r="OZW14" s="20"/>
      <c r="OZX14" s="20"/>
      <c r="OZY14" s="20"/>
      <c r="OZZ14" s="20"/>
      <c r="PAA14" s="20"/>
      <c r="PAB14" s="20"/>
      <c r="PAC14" s="20"/>
      <c r="PAD14" s="20"/>
      <c r="PAE14" s="20"/>
      <c r="PAF14" s="20"/>
      <c r="PAG14" s="20"/>
      <c r="PAH14" s="20"/>
      <c r="PAI14" s="20"/>
      <c r="PAJ14" s="20"/>
      <c r="PAK14" s="20"/>
      <c r="PAL14" s="20"/>
      <c r="PAM14" s="20"/>
      <c r="PAN14" s="20"/>
      <c r="PAO14" s="20"/>
      <c r="PAP14" s="20"/>
      <c r="PAQ14" s="20"/>
      <c r="PAR14" s="20"/>
      <c r="PAS14" s="20"/>
      <c r="PAT14" s="20"/>
      <c r="PAU14" s="20"/>
      <c r="PAV14" s="20"/>
      <c r="PAW14" s="20"/>
      <c r="PAX14" s="20"/>
      <c r="PAY14" s="20"/>
      <c r="PAZ14" s="20"/>
      <c r="PBA14" s="20"/>
      <c r="PBB14" s="20"/>
      <c r="PBC14" s="20"/>
      <c r="PBD14" s="20"/>
      <c r="PBE14" s="20"/>
      <c r="PBF14" s="20"/>
      <c r="PBG14" s="20"/>
      <c r="PBH14" s="20"/>
      <c r="PBI14" s="20"/>
      <c r="PBJ14" s="20"/>
      <c r="PBK14" s="20"/>
      <c r="PBL14" s="20"/>
      <c r="PBM14" s="20"/>
      <c r="PBN14" s="20"/>
      <c r="PBO14" s="20"/>
      <c r="PBP14" s="20"/>
      <c r="PBQ14" s="20"/>
      <c r="PBR14" s="20"/>
      <c r="PBS14" s="20"/>
      <c r="PBT14" s="20"/>
      <c r="PBU14" s="20"/>
      <c r="PBV14" s="20"/>
      <c r="PBW14" s="20"/>
      <c r="PBX14" s="20"/>
      <c r="PBY14" s="20"/>
      <c r="PBZ14" s="20"/>
      <c r="PCA14" s="20"/>
      <c r="PCB14" s="20"/>
      <c r="PCC14" s="20"/>
      <c r="PCD14" s="20"/>
      <c r="PCE14" s="20"/>
      <c r="PCF14" s="20"/>
      <c r="PCG14" s="20"/>
      <c r="PCH14" s="20"/>
      <c r="PCI14" s="20"/>
      <c r="PCJ14" s="20"/>
      <c r="PCK14" s="20"/>
      <c r="PCL14" s="20"/>
      <c r="PCM14" s="20"/>
      <c r="PCN14" s="20"/>
      <c r="PCO14" s="20"/>
      <c r="PCP14" s="20"/>
      <c r="PCQ14" s="20"/>
      <c r="PCR14" s="20"/>
      <c r="PCS14" s="20"/>
      <c r="PCT14" s="20"/>
      <c r="PCU14" s="20"/>
      <c r="PCV14" s="20"/>
      <c r="PCW14" s="20"/>
      <c r="PCX14" s="20"/>
      <c r="PCY14" s="20"/>
      <c r="PCZ14" s="20"/>
      <c r="PDA14" s="20"/>
      <c r="PDB14" s="20"/>
      <c r="PDC14" s="20"/>
      <c r="PDD14" s="20"/>
      <c r="PDE14" s="20"/>
      <c r="PDF14" s="20"/>
      <c r="PDG14" s="20"/>
      <c r="PDH14" s="20"/>
      <c r="PDI14" s="20"/>
      <c r="PDJ14" s="20"/>
      <c r="PDK14" s="20"/>
      <c r="PDL14" s="20"/>
      <c r="PDM14" s="20"/>
      <c r="PDN14" s="20"/>
      <c r="PDO14" s="20"/>
      <c r="PDP14" s="20"/>
      <c r="PDQ14" s="20"/>
      <c r="PDR14" s="20"/>
      <c r="PDS14" s="20"/>
      <c r="PDT14" s="20"/>
      <c r="PDU14" s="20"/>
      <c r="PDV14" s="20"/>
      <c r="PDW14" s="20"/>
      <c r="PDX14" s="20"/>
      <c r="PDY14" s="20"/>
      <c r="PDZ14" s="20"/>
      <c r="PEA14" s="20"/>
      <c r="PEB14" s="20"/>
      <c r="PEC14" s="20"/>
      <c r="PED14" s="20"/>
      <c r="PEE14" s="20"/>
      <c r="PEF14" s="20"/>
      <c r="PEG14" s="20"/>
      <c r="PEH14" s="20"/>
      <c r="PEI14" s="20"/>
      <c r="PEJ14" s="20"/>
      <c r="PEK14" s="20"/>
      <c r="PEL14" s="20"/>
      <c r="PEM14" s="20"/>
      <c r="PEN14" s="20"/>
      <c r="PEO14" s="20"/>
      <c r="PEP14" s="20"/>
      <c r="PEQ14" s="20"/>
      <c r="PER14" s="20"/>
      <c r="PES14" s="20"/>
      <c r="PET14" s="20"/>
      <c r="PEU14" s="20"/>
      <c r="PEV14" s="20"/>
      <c r="PEW14" s="20"/>
      <c r="PEX14" s="20"/>
      <c r="PEY14" s="20"/>
      <c r="PEZ14" s="20"/>
      <c r="PFA14" s="20"/>
      <c r="PFB14" s="20"/>
      <c r="PFC14" s="20"/>
      <c r="PFD14" s="20"/>
      <c r="PFE14" s="20"/>
      <c r="PFF14" s="20"/>
      <c r="PFG14" s="20"/>
      <c r="PFH14" s="20"/>
      <c r="PFI14" s="20"/>
      <c r="PFJ14" s="20"/>
      <c r="PFK14" s="20"/>
      <c r="PFL14" s="20"/>
      <c r="PFM14" s="20"/>
      <c r="PFN14" s="20"/>
      <c r="PFO14" s="20"/>
      <c r="PFP14" s="20"/>
      <c r="PFQ14" s="20"/>
      <c r="PFR14" s="20"/>
      <c r="PFS14" s="20"/>
      <c r="PFT14" s="20"/>
      <c r="PFU14" s="20"/>
      <c r="PFV14" s="20"/>
      <c r="PFW14" s="20"/>
      <c r="PFX14" s="20"/>
      <c r="PFY14" s="20"/>
      <c r="PFZ14" s="20"/>
      <c r="PGA14" s="20"/>
      <c r="PGB14" s="20"/>
      <c r="PGC14" s="20"/>
      <c r="PGD14" s="20"/>
      <c r="PGE14" s="20"/>
      <c r="PGF14" s="20"/>
      <c r="PGG14" s="20"/>
      <c r="PGH14" s="20"/>
      <c r="PGI14" s="20"/>
      <c r="PGJ14" s="20"/>
      <c r="PGK14" s="20"/>
      <c r="PGL14" s="20"/>
      <c r="PGM14" s="20"/>
      <c r="PGN14" s="20"/>
      <c r="PGO14" s="20"/>
      <c r="PGP14" s="20"/>
      <c r="PGQ14" s="20"/>
      <c r="PGR14" s="20"/>
      <c r="PGS14" s="20"/>
      <c r="PGT14" s="20"/>
      <c r="PGU14" s="20"/>
      <c r="PGV14" s="20"/>
      <c r="PGW14" s="20"/>
      <c r="PGX14" s="20"/>
      <c r="PGY14" s="20"/>
      <c r="PGZ14" s="20"/>
      <c r="PHA14" s="20"/>
      <c r="PHB14" s="20"/>
      <c r="PHC14" s="20"/>
      <c r="PHD14" s="20"/>
      <c r="PHE14" s="20"/>
      <c r="PHF14" s="20"/>
      <c r="PHG14" s="20"/>
      <c r="PHH14" s="20"/>
      <c r="PHI14" s="20"/>
      <c r="PHJ14" s="20"/>
      <c r="PHK14" s="20"/>
      <c r="PHL14" s="20"/>
      <c r="PHM14" s="20"/>
      <c r="PHN14" s="20"/>
      <c r="PHO14" s="20"/>
      <c r="PHP14" s="20"/>
      <c r="PHQ14" s="20"/>
      <c r="PHR14" s="20"/>
      <c r="PHS14" s="20"/>
      <c r="PHT14" s="20"/>
      <c r="PHU14" s="20"/>
      <c r="PHV14" s="20"/>
      <c r="PHW14" s="20"/>
      <c r="PHX14" s="20"/>
      <c r="PHY14" s="20"/>
      <c r="PHZ14" s="20"/>
      <c r="PIA14" s="20"/>
      <c r="PIB14" s="20"/>
      <c r="PIC14" s="20"/>
      <c r="PID14" s="20"/>
      <c r="PIE14" s="20"/>
      <c r="PIF14" s="20"/>
      <c r="PIG14" s="20"/>
      <c r="PIH14" s="20"/>
      <c r="PII14" s="20"/>
      <c r="PIJ14" s="20"/>
      <c r="PIK14" s="20"/>
      <c r="PIL14" s="20"/>
      <c r="PIM14" s="20"/>
      <c r="PIN14" s="20"/>
      <c r="PIO14" s="20"/>
      <c r="PIP14" s="20"/>
      <c r="PIQ14" s="20"/>
      <c r="PIR14" s="20"/>
      <c r="PIS14" s="20"/>
      <c r="PIT14" s="20"/>
      <c r="PIU14" s="20"/>
      <c r="PIV14" s="20"/>
      <c r="PIW14" s="20"/>
      <c r="PIX14" s="20"/>
      <c r="PIY14" s="20"/>
      <c r="PIZ14" s="20"/>
      <c r="PJA14" s="20"/>
      <c r="PJB14" s="20"/>
      <c r="PJC14" s="20"/>
      <c r="PJD14" s="20"/>
      <c r="PJE14" s="20"/>
      <c r="PJF14" s="20"/>
      <c r="PJG14" s="20"/>
      <c r="PJH14" s="20"/>
      <c r="PJI14" s="20"/>
      <c r="PJJ14" s="20"/>
      <c r="PJK14" s="20"/>
      <c r="PJL14" s="20"/>
      <c r="PJM14" s="20"/>
      <c r="PJN14" s="20"/>
      <c r="PJO14" s="20"/>
      <c r="PJP14" s="20"/>
      <c r="PJQ14" s="20"/>
      <c r="PJR14" s="20"/>
      <c r="PJS14" s="20"/>
      <c r="PJT14" s="20"/>
      <c r="PJU14" s="20"/>
      <c r="PJV14" s="20"/>
      <c r="PJW14" s="20"/>
      <c r="PJX14" s="20"/>
      <c r="PJY14" s="20"/>
      <c r="PJZ14" s="20"/>
      <c r="PKA14" s="20"/>
      <c r="PKB14" s="20"/>
      <c r="PKC14" s="20"/>
      <c r="PKD14" s="20"/>
      <c r="PKE14" s="20"/>
      <c r="PKF14" s="20"/>
      <c r="PKG14" s="20"/>
      <c r="PKH14" s="20"/>
      <c r="PKI14" s="20"/>
      <c r="PKJ14" s="20"/>
      <c r="PKK14" s="20"/>
      <c r="PKL14" s="20"/>
      <c r="PKM14" s="20"/>
      <c r="PKN14" s="20"/>
      <c r="PKO14" s="20"/>
      <c r="PKP14" s="20"/>
      <c r="PKQ14" s="20"/>
      <c r="PKR14" s="20"/>
      <c r="PKS14" s="20"/>
      <c r="PKT14" s="20"/>
      <c r="PKU14" s="20"/>
      <c r="PKV14" s="20"/>
      <c r="PKW14" s="20"/>
      <c r="PKX14" s="20"/>
      <c r="PKY14" s="20"/>
      <c r="PKZ14" s="20"/>
      <c r="PLA14" s="20"/>
      <c r="PLB14" s="20"/>
      <c r="PLC14" s="20"/>
      <c r="PLD14" s="20"/>
      <c r="PLE14" s="20"/>
      <c r="PLF14" s="20"/>
      <c r="PLG14" s="20"/>
      <c r="PLH14" s="20"/>
      <c r="PLI14" s="20"/>
      <c r="PLJ14" s="20"/>
      <c r="PLK14" s="20"/>
      <c r="PLL14" s="20"/>
      <c r="PLM14" s="20"/>
      <c r="PLN14" s="20"/>
      <c r="PLO14" s="20"/>
      <c r="PLP14" s="20"/>
      <c r="PLQ14" s="20"/>
      <c r="PLR14" s="20"/>
      <c r="PLS14" s="20"/>
      <c r="PLT14" s="20"/>
      <c r="PLU14" s="20"/>
      <c r="PLV14" s="20"/>
      <c r="PLW14" s="20"/>
      <c r="PLX14" s="20"/>
      <c r="PLY14" s="20"/>
      <c r="PLZ14" s="20"/>
      <c r="PMA14" s="20"/>
      <c r="PMB14" s="20"/>
      <c r="PMC14" s="20"/>
      <c r="PMD14" s="20"/>
      <c r="PME14" s="20"/>
      <c r="PMF14" s="20"/>
      <c r="PMG14" s="20"/>
      <c r="PMH14" s="20"/>
      <c r="PMI14" s="20"/>
      <c r="PMJ14" s="20"/>
      <c r="PMK14" s="20"/>
      <c r="PML14" s="20"/>
      <c r="PMM14" s="20"/>
      <c r="PMN14" s="20"/>
      <c r="PMO14" s="20"/>
      <c r="PMP14" s="20"/>
      <c r="PMQ14" s="20"/>
      <c r="PMR14" s="20"/>
      <c r="PMS14" s="20"/>
      <c r="PMT14" s="20"/>
      <c r="PMU14" s="20"/>
      <c r="PMV14" s="20"/>
      <c r="PMW14" s="20"/>
      <c r="PMX14" s="20"/>
      <c r="PMY14" s="20"/>
      <c r="PMZ14" s="20"/>
      <c r="PNA14" s="20"/>
      <c r="PNB14" s="20"/>
      <c r="PNC14" s="20"/>
      <c r="PND14" s="20"/>
      <c r="PNE14" s="20"/>
      <c r="PNF14" s="20"/>
      <c r="PNG14" s="20"/>
      <c r="PNH14" s="20"/>
      <c r="PNI14" s="20"/>
      <c r="PNJ14" s="20"/>
      <c r="PNK14" s="20"/>
      <c r="PNL14" s="20"/>
      <c r="PNM14" s="20"/>
      <c r="PNN14" s="20"/>
      <c r="PNO14" s="20"/>
      <c r="PNP14" s="20"/>
      <c r="PNQ14" s="20"/>
      <c r="PNR14" s="20"/>
      <c r="PNS14" s="20"/>
      <c r="PNT14" s="20"/>
      <c r="PNU14" s="20"/>
      <c r="PNV14" s="20"/>
      <c r="PNW14" s="20"/>
      <c r="PNX14" s="20"/>
      <c r="PNY14" s="20"/>
      <c r="PNZ14" s="20"/>
      <c r="POA14" s="20"/>
      <c r="POB14" s="20"/>
      <c r="POC14" s="20"/>
      <c r="POD14" s="20"/>
      <c r="POE14" s="20"/>
      <c r="POF14" s="20"/>
      <c r="POG14" s="20"/>
      <c r="POH14" s="20"/>
      <c r="POI14" s="20"/>
      <c r="POJ14" s="20"/>
      <c r="POK14" s="20"/>
      <c r="POL14" s="20"/>
      <c r="POM14" s="20"/>
      <c r="PON14" s="20"/>
      <c r="POO14" s="20"/>
      <c r="POP14" s="20"/>
      <c r="POQ14" s="20"/>
      <c r="POR14" s="20"/>
      <c r="POS14" s="20"/>
      <c r="POT14" s="20"/>
      <c r="POU14" s="20"/>
      <c r="POV14" s="20"/>
      <c r="POW14" s="20"/>
      <c r="POX14" s="20"/>
      <c r="POY14" s="20"/>
      <c r="POZ14" s="20"/>
      <c r="PPA14" s="20"/>
      <c r="PPB14" s="20"/>
      <c r="PPC14" s="20"/>
      <c r="PPD14" s="20"/>
      <c r="PPE14" s="20"/>
      <c r="PPF14" s="20"/>
      <c r="PPG14" s="20"/>
      <c r="PPH14" s="20"/>
      <c r="PPI14" s="20"/>
      <c r="PPJ14" s="20"/>
      <c r="PPK14" s="20"/>
      <c r="PPL14" s="20"/>
      <c r="PPM14" s="20"/>
      <c r="PPN14" s="20"/>
      <c r="PPO14" s="20"/>
      <c r="PPP14" s="20"/>
      <c r="PPQ14" s="20"/>
      <c r="PPR14" s="20"/>
      <c r="PPS14" s="20"/>
      <c r="PPT14" s="20"/>
      <c r="PPU14" s="20"/>
      <c r="PPV14" s="20"/>
      <c r="PPW14" s="20"/>
      <c r="PPX14" s="20"/>
      <c r="PPY14" s="20"/>
      <c r="PPZ14" s="20"/>
      <c r="PQA14" s="20"/>
      <c r="PQB14" s="20"/>
      <c r="PQC14" s="20"/>
      <c r="PQD14" s="20"/>
      <c r="PQE14" s="20"/>
      <c r="PQF14" s="20"/>
      <c r="PQG14" s="20"/>
      <c r="PQH14" s="20"/>
      <c r="PQI14" s="20"/>
      <c r="PQJ14" s="20"/>
      <c r="PQK14" s="20"/>
      <c r="PQL14" s="20"/>
      <c r="PQM14" s="20"/>
      <c r="PQN14" s="20"/>
      <c r="PQO14" s="20"/>
      <c r="PQP14" s="20"/>
      <c r="PQQ14" s="20"/>
      <c r="PQR14" s="20"/>
      <c r="PQS14" s="20"/>
      <c r="PQT14" s="20"/>
      <c r="PQU14" s="20"/>
      <c r="PQV14" s="20"/>
      <c r="PQW14" s="20"/>
      <c r="PQX14" s="20"/>
      <c r="PQY14" s="20"/>
      <c r="PQZ14" s="20"/>
      <c r="PRA14" s="20"/>
      <c r="PRB14" s="20"/>
      <c r="PRC14" s="20"/>
      <c r="PRD14" s="20"/>
      <c r="PRE14" s="20"/>
      <c r="PRF14" s="20"/>
      <c r="PRG14" s="20"/>
      <c r="PRH14" s="20"/>
      <c r="PRI14" s="20"/>
      <c r="PRJ14" s="20"/>
      <c r="PRK14" s="20"/>
      <c r="PRL14" s="20"/>
      <c r="PRM14" s="20"/>
      <c r="PRN14" s="20"/>
      <c r="PRO14" s="20"/>
      <c r="PRP14" s="20"/>
      <c r="PRQ14" s="20"/>
      <c r="PRR14" s="20"/>
      <c r="PRS14" s="20"/>
      <c r="PRT14" s="20"/>
      <c r="PRU14" s="20"/>
      <c r="PRV14" s="20"/>
      <c r="PRW14" s="20"/>
      <c r="PRX14" s="20"/>
      <c r="PRY14" s="20"/>
      <c r="PRZ14" s="20"/>
      <c r="PSA14" s="20"/>
      <c r="PSB14" s="20"/>
      <c r="PSC14" s="20"/>
      <c r="PSD14" s="20"/>
      <c r="PSE14" s="20"/>
      <c r="PSF14" s="20"/>
      <c r="PSG14" s="20"/>
      <c r="PSH14" s="20"/>
      <c r="PSI14" s="20"/>
      <c r="PSJ14" s="20"/>
      <c r="PSK14" s="20"/>
      <c r="PSL14" s="20"/>
      <c r="PSM14" s="20"/>
      <c r="PSN14" s="20"/>
      <c r="PSO14" s="20"/>
      <c r="PSP14" s="20"/>
      <c r="PSQ14" s="20"/>
      <c r="PSR14" s="20"/>
      <c r="PSS14" s="20"/>
      <c r="PST14" s="20"/>
      <c r="PSU14" s="20"/>
      <c r="PSV14" s="20"/>
      <c r="PSW14" s="20"/>
      <c r="PSX14" s="20"/>
      <c r="PSY14" s="20"/>
      <c r="PSZ14" s="20"/>
      <c r="PTA14" s="20"/>
      <c r="PTB14" s="20"/>
      <c r="PTC14" s="20"/>
      <c r="PTD14" s="20"/>
      <c r="PTE14" s="20"/>
      <c r="PTF14" s="20"/>
      <c r="PTG14" s="20"/>
      <c r="PTH14" s="20"/>
      <c r="PTI14" s="20"/>
      <c r="PTJ14" s="20"/>
      <c r="PTK14" s="20"/>
      <c r="PTL14" s="20"/>
      <c r="PTM14" s="20"/>
      <c r="PTN14" s="20"/>
      <c r="PTO14" s="20"/>
      <c r="PTP14" s="20"/>
      <c r="PTQ14" s="20"/>
      <c r="PTR14" s="20"/>
      <c r="PTS14" s="20"/>
      <c r="PTT14" s="20"/>
      <c r="PTU14" s="20"/>
      <c r="PTV14" s="20"/>
      <c r="PTW14" s="20"/>
      <c r="PTX14" s="20"/>
      <c r="PTY14" s="20"/>
      <c r="PTZ14" s="20"/>
      <c r="PUA14" s="20"/>
      <c r="PUB14" s="20"/>
      <c r="PUC14" s="20"/>
      <c r="PUD14" s="20"/>
      <c r="PUE14" s="20"/>
      <c r="PUF14" s="20"/>
      <c r="PUG14" s="20"/>
      <c r="PUH14" s="20"/>
      <c r="PUI14" s="20"/>
      <c r="PUJ14" s="20"/>
      <c r="PUK14" s="20"/>
      <c r="PUL14" s="20"/>
      <c r="PUM14" s="20"/>
      <c r="PUN14" s="20"/>
      <c r="PUO14" s="20"/>
      <c r="PUP14" s="20"/>
      <c r="PUQ14" s="20"/>
      <c r="PUR14" s="20"/>
      <c r="PUS14" s="20"/>
      <c r="PUT14" s="20"/>
      <c r="PUU14" s="20"/>
      <c r="PUV14" s="20"/>
      <c r="PUW14" s="20"/>
      <c r="PUX14" s="20"/>
      <c r="PUY14" s="20"/>
      <c r="PUZ14" s="20"/>
      <c r="PVA14" s="20"/>
      <c r="PVB14" s="20"/>
      <c r="PVC14" s="20"/>
      <c r="PVD14" s="20"/>
      <c r="PVE14" s="20"/>
      <c r="PVF14" s="20"/>
      <c r="PVG14" s="20"/>
      <c r="PVH14" s="20"/>
      <c r="PVI14" s="20"/>
      <c r="PVJ14" s="20"/>
      <c r="PVK14" s="20"/>
      <c r="PVL14" s="20"/>
      <c r="PVM14" s="20"/>
      <c r="PVN14" s="20"/>
      <c r="PVO14" s="20"/>
      <c r="PVP14" s="20"/>
      <c r="PVQ14" s="20"/>
      <c r="PVR14" s="20"/>
      <c r="PVS14" s="20"/>
      <c r="PVT14" s="20"/>
      <c r="PVU14" s="20"/>
      <c r="PVV14" s="20"/>
      <c r="PVW14" s="20"/>
      <c r="PVX14" s="20"/>
      <c r="PVY14" s="20"/>
      <c r="PVZ14" s="20"/>
      <c r="PWA14" s="20"/>
      <c r="PWB14" s="20"/>
      <c r="PWC14" s="20"/>
      <c r="PWD14" s="20"/>
      <c r="PWE14" s="20"/>
      <c r="PWF14" s="20"/>
      <c r="PWG14" s="20"/>
      <c r="PWH14" s="20"/>
      <c r="PWI14" s="20"/>
      <c r="PWJ14" s="20"/>
      <c r="PWK14" s="20"/>
      <c r="PWL14" s="20"/>
      <c r="PWM14" s="20"/>
      <c r="PWN14" s="20"/>
      <c r="PWO14" s="20"/>
      <c r="PWP14" s="20"/>
      <c r="PWQ14" s="20"/>
      <c r="PWR14" s="20"/>
      <c r="PWS14" s="20"/>
      <c r="PWT14" s="20"/>
      <c r="PWU14" s="20"/>
      <c r="PWV14" s="20"/>
      <c r="PWW14" s="20"/>
      <c r="PWX14" s="20"/>
      <c r="PWY14" s="20"/>
      <c r="PWZ14" s="20"/>
      <c r="PXA14" s="20"/>
      <c r="PXB14" s="20"/>
      <c r="PXC14" s="20"/>
      <c r="PXD14" s="20"/>
      <c r="PXE14" s="20"/>
      <c r="PXF14" s="20"/>
      <c r="PXG14" s="20"/>
      <c r="PXH14" s="20"/>
      <c r="PXI14" s="20"/>
      <c r="PXJ14" s="20"/>
      <c r="PXK14" s="20"/>
      <c r="PXL14" s="20"/>
      <c r="PXM14" s="20"/>
      <c r="PXN14" s="20"/>
      <c r="PXO14" s="20"/>
      <c r="PXP14" s="20"/>
      <c r="PXQ14" s="20"/>
      <c r="PXR14" s="20"/>
      <c r="PXS14" s="20"/>
      <c r="PXT14" s="20"/>
      <c r="PXU14" s="20"/>
      <c r="PXV14" s="20"/>
      <c r="PXW14" s="20"/>
      <c r="PXX14" s="20"/>
      <c r="PXY14" s="20"/>
      <c r="PXZ14" s="20"/>
      <c r="PYA14" s="20"/>
      <c r="PYB14" s="20"/>
      <c r="PYC14" s="20"/>
      <c r="PYD14" s="20"/>
      <c r="PYE14" s="20"/>
      <c r="PYF14" s="20"/>
      <c r="PYG14" s="20"/>
      <c r="PYH14" s="20"/>
      <c r="PYI14" s="20"/>
      <c r="PYJ14" s="20"/>
      <c r="PYK14" s="20"/>
      <c r="PYL14" s="20"/>
      <c r="PYM14" s="20"/>
      <c r="PYN14" s="20"/>
      <c r="PYO14" s="20"/>
      <c r="PYP14" s="20"/>
      <c r="PYQ14" s="20"/>
      <c r="PYR14" s="20"/>
      <c r="PYS14" s="20"/>
      <c r="PYT14" s="20"/>
      <c r="PYU14" s="20"/>
      <c r="PYV14" s="20"/>
      <c r="PYW14" s="20"/>
      <c r="PYX14" s="20"/>
      <c r="PYY14" s="20"/>
      <c r="PYZ14" s="20"/>
      <c r="PZA14" s="20"/>
      <c r="PZB14" s="20"/>
      <c r="PZC14" s="20"/>
      <c r="PZD14" s="20"/>
      <c r="PZE14" s="20"/>
      <c r="PZF14" s="20"/>
      <c r="PZG14" s="20"/>
      <c r="PZH14" s="20"/>
      <c r="PZI14" s="20"/>
      <c r="PZJ14" s="20"/>
      <c r="PZK14" s="20"/>
      <c r="PZL14" s="20"/>
      <c r="PZM14" s="20"/>
      <c r="PZN14" s="20"/>
      <c r="PZO14" s="20"/>
      <c r="PZP14" s="20"/>
      <c r="PZQ14" s="20"/>
      <c r="PZR14" s="20"/>
      <c r="PZS14" s="20"/>
      <c r="PZT14" s="20"/>
      <c r="PZU14" s="20"/>
      <c r="PZV14" s="20"/>
      <c r="PZW14" s="20"/>
      <c r="PZX14" s="20"/>
      <c r="PZY14" s="20"/>
      <c r="PZZ14" s="20"/>
      <c r="QAA14" s="20"/>
      <c r="QAB14" s="20"/>
      <c r="QAC14" s="20"/>
      <c r="QAD14" s="20"/>
      <c r="QAE14" s="20"/>
      <c r="QAF14" s="20"/>
      <c r="QAG14" s="20"/>
      <c r="QAH14" s="20"/>
      <c r="QAI14" s="20"/>
      <c r="QAJ14" s="20"/>
      <c r="QAK14" s="20"/>
      <c r="QAL14" s="20"/>
      <c r="QAM14" s="20"/>
      <c r="QAN14" s="20"/>
      <c r="QAO14" s="20"/>
      <c r="QAP14" s="20"/>
      <c r="QAQ14" s="20"/>
      <c r="QAR14" s="20"/>
      <c r="QAS14" s="20"/>
      <c r="QAT14" s="20"/>
      <c r="QAU14" s="20"/>
      <c r="QAV14" s="20"/>
      <c r="QAW14" s="20"/>
      <c r="QAX14" s="20"/>
      <c r="QAY14" s="20"/>
      <c r="QAZ14" s="20"/>
      <c r="QBA14" s="20"/>
      <c r="QBB14" s="20"/>
      <c r="QBC14" s="20"/>
      <c r="QBD14" s="20"/>
      <c r="QBE14" s="20"/>
      <c r="QBF14" s="20"/>
      <c r="QBG14" s="20"/>
      <c r="QBH14" s="20"/>
      <c r="QBI14" s="20"/>
      <c r="QBJ14" s="20"/>
      <c r="QBK14" s="20"/>
      <c r="QBL14" s="20"/>
      <c r="QBM14" s="20"/>
      <c r="QBN14" s="20"/>
      <c r="QBO14" s="20"/>
      <c r="QBP14" s="20"/>
      <c r="QBQ14" s="20"/>
      <c r="QBR14" s="20"/>
      <c r="QBS14" s="20"/>
      <c r="QBT14" s="20"/>
      <c r="QBU14" s="20"/>
      <c r="QBV14" s="20"/>
      <c r="QBW14" s="20"/>
      <c r="QBX14" s="20"/>
      <c r="QBY14" s="20"/>
      <c r="QBZ14" s="20"/>
      <c r="QCA14" s="20"/>
      <c r="QCB14" s="20"/>
      <c r="QCC14" s="20"/>
      <c r="QCD14" s="20"/>
      <c r="QCE14" s="20"/>
      <c r="QCF14" s="20"/>
      <c r="QCG14" s="20"/>
      <c r="QCH14" s="20"/>
      <c r="QCI14" s="20"/>
      <c r="QCJ14" s="20"/>
      <c r="QCK14" s="20"/>
      <c r="QCL14" s="20"/>
      <c r="QCM14" s="20"/>
      <c r="QCN14" s="20"/>
      <c r="QCO14" s="20"/>
      <c r="QCP14" s="20"/>
      <c r="QCQ14" s="20"/>
      <c r="QCR14" s="20"/>
      <c r="QCS14" s="20"/>
      <c r="QCT14" s="20"/>
      <c r="QCU14" s="20"/>
      <c r="QCV14" s="20"/>
      <c r="QCW14" s="20"/>
      <c r="QCX14" s="20"/>
      <c r="QCY14" s="20"/>
      <c r="QCZ14" s="20"/>
      <c r="QDA14" s="20"/>
      <c r="QDB14" s="20"/>
      <c r="QDC14" s="20"/>
      <c r="QDD14" s="20"/>
      <c r="QDE14" s="20"/>
      <c r="QDF14" s="20"/>
      <c r="QDG14" s="20"/>
      <c r="QDH14" s="20"/>
      <c r="QDI14" s="20"/>
      <c r="QDJ14" s="20"/>
      <c r="QDK14" s="20"/>
      <c r="QDL14" s="20"/>
      <c r="QDM14" s="20"/>
      <c r="QDN14" s="20"/>
      <c r="QDO14" s="20"/>
      <c r="QDP14" s="20"/>
      <c r="QDQ14" s="20"/>
      <c r="QDR14" s="20"/>
      <c r="QDS14" s="20"/>
      <c r="QDT14" s="20"/>
      <c r="QDU14" s="20"/>
      <c r="QDV14" s="20"/>
      <c r="QDW14" s="20"/>
      <c r="QDX14" s="20"/>
      <c r="QDY14" s="20"/>
      <c r="QDZ14" s="20"/>
      <c r="QEA14" s="20"/>
      <c r="QEB14" s="20"/>
      <c r="QEC14" s="20"/>
      <c r="QED14" s="20"/>
      <c r="QEE14" s="20"/>
      <c r="QEF14" s="20"/>
      <c r="QEG14" s="20"/>
      <c r="QEH14" s="20"/>
      <c r="QEI14" s="20"/>
      <c r="QEJ14" s="20"/>
      <c r="QEK14" s="20"/>
      <c r="QEL14" s="20"/>
      <c r="QEM14" s="20"/>
      <c r="QEN14" s="20"/>
      <c r="QEO14" s="20"/>
      <c r="QEP14" s="20"/>
      <c r="QEQ14" s="20"/>
      <c r="QER14" s="20"/>
      <c r="QES14" s="20"/>
      <c r="QET14" s="20"/>
      <c r="QEU14" s="20"/>
      <c r="QEV14" s="20"/>
      <c r="QEW14" s="20"/>
      <c r="QEX14" s="20"/>
      <c r="QEY14" s="20"/>
      <c r="QEZ14" s="20"/>
      <c r="QFA14" s="20"/>
      <c r="QFB14" s="20"/>
      <c r="QFC14" s="20"/>
      <c r="QFD14" s="20"/>
      <c r="QFE14" s="20"/>
      <c r="QFF14" s="20"/>
      <c r="QFG14" s="20"/>
      <c r="QFH14" s="20"/>
      <c r="QFI14" s="20"/>
      <c r="QFJ14" s="20"/>
      <c r="QFK14" s="20"/>
      <c r="QFL14" s="20"/>
      <c r="QFM14" s="20"/>
      <c r="QFN14" s="20"/>
      <c r="QFO14" s="20"/>
      <c r="QFP14" s="20"/>
      <c r="QFQ14" s="20"/>
      <c r="QFR14" s="20"/>
      <c r="QFS14" s="20"/>
      <c r="QFT14" s="20"/>
      <c r="QFU14" s="20"/>
      <c r="QFV14" s="20"/>
      <c r="QFW14" s="20"/>
      <c r="QFX14" s="20"/>
      <c r="QFY14" s="20"/>
      <c r="QFZ14" s="20"/>
      <c r="QGA14" s="20"/>
      <c r="QGB14" s="20"/>
      <c r="QGC14" s="20"/>
      <c r="QGD14" s="20"/>
      <c r="QGE14" s="20"/>
      <c r="QGF14" s="20"/>
      <c r="QGG14" s="20"/>
      <c r="QGH14" s="20"/>
      <c r="QGI14" s="20"/>
      <c r="QGJ14" s="20"/>
      <c r="QGK14" s="20"/>
      <c r="QGL14" s="20"/>
      <c r="QGM14" s="20"/>
      <c r="QGN14" s="20"/>
      <c r="QGO14" s="20"/>
      <c r="QGP14" s="20"/>
      <c r="QGQ14" s="20"/>
      <c r="QGR14" s="20"/>
      <c r="QGS14" s="20"/>
      <c r="QGT14" s="20"/>
      <c r="QGU14" s="20"/>
      <c r="QGV14" s="20"/>
      <c r="QGW14" s="20"/>
      <c r="QGX14" s="20"/>
      <c r="QGY14" s="20"/>
      <c r="QGZ14" s="20"/>
      <c r="QHA14" s="20"/>
      <c r="QHB14" s="20"/>
      <c r="QHC14" s="20"/>
      <c r="QHD14" s="20"/>
      <c r="QHE14" s="20"/>
      <c r="QHF14" s="20"/>
      <c r="QHG14" s="20"/>
      <c r="QHH14" s="20"/>
      <c r="QHI14" s="20"/>
      <c r="QHJ14" s="20"/>
      <c r="QHK14" s="20"/>
      <c r="QHL14" s="20"/>
      <c r="QHM14" s="20"/>
      <c r="QHN14" s="20"/>
      <c r="QHO14" s="20"/>
      <c r="QHP14" s="20"/>
      <c r="QHQ14" s="20"/>
      <c r="QHR14" s="20"/>
      <c r="QHS14" s="20"/>
      <c r="QHT14" s="20"/>
      <c r="QHU14" s="20"/>
      <c r="QHV14" s="20"/>
      <c r="QHW14" s="20"/>
      <c r="QHX14" s="20"/>
      <c r="QHY14" s="20"/>
      <c r="QHZ14" s="20"/>
      <c r="QIA14" s="20"/>
      <c r="QIB14" s="20"/>
      <c r="QIC14" s="20"/>
      <c r="QID14" s="20"/>
      <c r="QIE14" s="20"/>
      <c r="QIF14" s="20"/>
      <c r="QIG14" s="20"/>
      <c r="QIH14" s="20"/>
      <c r="QII14" s="20"/>
      <c r="QIJ14" s="20"/>
      <c r="QIK14" s="20"/>
      <c r="QIL14" s="20"/>
      <c r="QIM14" s="20"/>
      <c r="QIN14" s="20"/>
      <c r="QIO14" s="20"/>
      <c r="QIP14" s="20"/>
      <c r="QIQ14" s="20"/>
      <c r="QIR14" s="20"/>
      <c r="QIS14" s="20"/>
      <c r="QIT14" s="20"/>
      <c r="QIU14" s="20"/>
      <c r="QIV14" s="20"/>
      <c r="QIW14" s="20"/>
      <c r="QIX14" s="20"/>
      <c r="QIY14" s="20"/>
      <c r="QIZ14" s="20"/>
      <c r="QJA14" s="20"/>
      <c r="QJB14" s="20"/>
      <c r="QJC14" s="20"/>
      <c r="QJD14" s="20"/>
      <c r="QJE14" s="20"/>
      <c r="QJF14" s="20"/>
      <c r="QJG14" s="20"/>
      <c r="QJH14" s="20"/>
      <c r="QJI14" s="20"/>
      <c r="QJJ14" s="20"/>
      <c r="QJK14" s="20"/>
      <c r="QJL14" s="20"/>
      <c r="QJM14" s="20"/>
      <c r="QJN14" s="20"/>
      <c r="QJO14" s="20"/>
      <c r="QJP14" s="20"/>
      <c r="QJQ14" s="20"/>
      <c r="QJR14" s="20"/>
      <c r="QJS14" s="20"/>
      <c r="QJT14" s="20"/>
      <c r="QJU14" s="20"/>
      <c r="QJV14" s="20"/>
      <c r="QJW14" s="20"/>
      <c r="QJX14" s="20"/>
      <c r="QJY14" s="20"/>
      <c r="QJZ14" s="20"/>
      <c r="QKA14" s="20"/>
      <c r="QKB14" s="20"/>
      <c r="QKC14" s="20"/>
      <c r="QKD14" s="20"/>
      <c r="QKE14" s="20"/>
      <c r="QKF14" s="20"/>
      <c r="QKG14" s="20"/>
      <c r="QKH14" s="20"/>
      <c r="QKI14" s="20"/>
      <c r="QKJ14" s="20"/>
      <c r="QKK14" s="20"/>
      <c r="QKL14" s="20"/>
      <c r="QKM14" s="20"/>
      <c r="QKN14" s="20"/>
      <c r="QKO14" s="20"/>
      <c r="QKP14" s="20"/>
      <c r="QKQ14" s="20"/>
      <c r="QKR14" s="20"/>
      <c r="QKS14" s="20"/>
      <c r="QKT14" s="20"/>
      <c r="QKU14" s="20"/>
      <c r="QKV14" s="20"/>
      <c r="QKW14" s="20"/>
      <c r="QKX14" s="20"/>
      <c r="QKY14" s="20"/>
      <c r="QKZ14" s="20"/>
      <c r="QLA14" s="20"/>
      <c r="QLB14" s="20"/>
      <c r="QLC14" s="20"/>
      <c r="QLD14" s="20"/>
      <c r="QLE14" s="20"/>
      <c r="QLF14" s="20"/>
      <c r="QLG14" s="20"/>
      <c r="QLH14" s="20"/>
      <c r="QLI14" s="20"/>
      <c r="QLJ14" s="20"/>
      <c r="QLK14" s="20"/>
      <c r="QLL14" s="20"/>
      <c r="QLM14" s="20"/>
      <c r="QLN14" s="20"/>
      <c r="QLO14" s="20"/>
      <c r="QLP14" s="20"/>
      <c r="QLQ14" s="20"/>
      <c r="QLR14" s="20"/>
      <c r="QLS14" s="20"/>
      <c r="QLT14" s="20"/>
      <c r="QLU14" s="20"/>
      <c r="QLV14" s="20"/>
      <c r="QLW14" s="20"/>
      <c r="QLX14" s="20"/>
      <c r="QLY14" s="20"/>
      <c r="QLZ14" s="20"/>
      <c r="QMA14" s="20"/>
      <c r="QMB14" s="20"/>
      <c r="QMC14" s="20"/>
      <c r="QMD14" s="20"/>
      <c r="QME14" s="20"/>
      <c r="QMF14" s="20"/>
      <c r="QMG14" s="20"/>
      <c r="QMH14" s="20"/>
      <c r="QMI14" s="20"/>
      <c r="QMJ14" s="20"/>
      <c r="QMK14" s="20"/>
      <c r="QML14" s="20"/>
      <c r="QMM14" s="20"/>
      <c r="QMN14" s="20"/>
      <c r="QMO14" s="20"/>
      <c r="QMP14" s="20"/>
      <c r="QMQ14" s="20"/>
      <c r="QMR14" s="20"/>
      <c r="QMS14" s="20"/>
      <c r="QMT14" s="20"/>
      <c r="QMU14" s="20"/>
      <c r="QMV14" s="20"/>
      <c r="QMW14" s="20"/>
      <c r="QMX14" s="20"/>
      <c r="QMY14" s="20"/>
      <c r="QMZ14" s="20"/>
      <c r="QNA14" s="20"/>
      <c r="QNB14" s="20"/>
      <c r="QNC14" s="20"/>
      <c r="QND14" s="20"/>
      <c r="QNE14" s="20"/>
      <c r="QNF14" s="20"/>
      <c r="QNG14" s="20"/>
      <c r="QNH14" s="20"/>
      <c r="QNI14" s="20"/>
      <c r="QNJ14" s="20"/>
      <c r="QNK14" s="20"/>
      <c r="QNL14" s="20"/>
      <c r="QNM14" s="20"/>
      <c r="QNN14" s="20"/>
      <c r="QNO14" s="20"/>
      <c r="QNP14" s="20"/>
      <c r="QNQ14" s="20"/>
      <c r="QNR14" s="20"/>
      <c r="QNS14" s="20"/>
      <c r="QNT14" s="20"/>
      <c r="QNU14" s="20"/>
      <c r="QNV14" s="20"/>
      <c r="QNW14" s="20"/>
      <c r="QNX14" s="20"/>
      <c r="QNY14" s="20"/>
      <c r="QNZ14" s="20"/>
      <c r="QOA14" s="20"/>
      <c r="QOB14" s="20"/>
      <c r="QOC14" s="20"/>
      <c r="QOD14" s="20"/>
      <c r="QOE14" s="20"/>
      <c r="QOF14" s="20"/>
      <c r="QOG14" s="20"/>
      <c r="QOH14" s="20"/>
      <c r="QOI14" s="20"/>
      <c r="QOJ14" s="20"/>
      <c r="QOK14" s="20"/>
      <c r="QOL14" s="20"/>
      <c r="QOM14" s="20"/>
      <c r="QON14" s="20"/>
      <c r="QOO14" s="20"/>
      <c r="QOP14" s="20"/>
      <c r="QOQ14" s="20"/>
      <c r="QOR14" s="20"/>
      <c r="QOS14" s="20"/>
      <c r="QOT14" s="20"/>
      <c r="QOU14" s="20"/>
      <c r="QOV14" s="20"/>
      <c r="QOW14" s="20"/>
      <c r="QOX14" s="20"/>
      <c r="QOY14" s="20"/>
      <c r="QOZ14" s="20"/>
      <c r="QPA14" s="20"/>
      <c r="QPB14" s="20"/>
      <c r="QPC14" s="20"/>
      <c r="QPD14" s="20"/>
      <c r="QPE14" s="20"/>
      <c r="QPF14" s="20"/>
      <c r="QPG14" s="20"/>
      <c r="QPH14" s="20"/>
      <c r="QPI14" s="20"/>
      <c r="QPJ14" s="20"/>
      <c r="QPK14" s="20"/>
      <c r="QPL14" s="20"/>
      <c r="QPM14" s="20"/>
      <c r="QPN14" s="20"/>
      <c r="QPO14" s="20"/>
      <c r="QPP14" s="20"/>
      <c r="QPQ14" s="20"/>
      <c r="QPR14" s="20"/>
      <c r="QPS14" s="20"/>
      <c r="QPT14" s="20"/>
      <c r="QPU14" s="20"/>
      <c r="QPV14" s="20"/>
      <c r="QPW14" s="20"/>
      <c r="QPX14" s="20"/>
      <c r="QPY14" s="20"/>
      <c r="QPZ14" s="20"/>
      <c r="QQA14" s="20"/>
      <c r="QQB14" s="20"/>
      <c r="QQC14" s="20"/>
      <c r="QQD14" s="20"/>
      <c r="QQE14" s="20"/>
      <c r="QQF14" s="20"/>
      <c r="QQG14" s="20"/>
      <c r="QQH14" s="20"/>
      <c r="QQI14" s="20"/>
      <c r="QQJ14" s="20"/>
      <c r="QQK14" s="20"/>
      <c r="QQL14" s="20"/>
      <c r="QQM14" s="20"/>
      <c r="QQN14" s="20"/>
      <c r="QQO14" s="20"/>
      <c r="QQP14" s="20"/>
      <c r="QQQ14" s="20"/>
      <c r="QQR14" s="20"/>
      <c r="QQS14" s="20"/>
      <c r="QQT14" s="20"/>
      <c r="QQU14" s="20"/>
      <c r="QQV14" s="20"/>
      <c r="QQW14" s="20"/>
      <c r="QQX14" s="20"/>
      <c r="QQY14" s="20"/>
      <c r="QQZ14" s="20"/>
      <c r="QRA14" s="20"/>
      <c r="QRB14" s="20"/>
      <c r="QRC14" s="20"/>
      <c r="QRD14" s="20"/>
      <c r="QRE14" s="20"/>
      <c r="QRF14" s="20"/>
      <c r="QRG14" s="20"/>
      <c r="QRH14" s="20"/>
      <c r="QRI14" s="20"/>
      <c r="QRJ14" s="20"/>
      <c r="QRK14" s="20"/>
      <c r="QRL14" s="20"/>
      <c r="QRM14" s="20"/>
      <c r="QRN14" s="20"/>
      <c r="QRO14" s="20"/>
      <c r="QRP14" s="20"/>
      <c r="QRQ14" s="20"/>
      <c r="QRR14" s="20"/>
      <c r="QRS14" s="20"/>
      <c r="QRT14" s="20"/>
      <c r="QRU14" s="20"/>
      <c r="QRV14" s="20"/>
      <c r="QRW14" s="20"/>
      <c r="QRX14" s="20"/>
      <c r="QRY14" s="20"/>
      <c r="QRZ14" s="20"/>
      <c r="QSA14" s="20"/>
      <c r="QSB14" s="20"/>
      <c r="QSC14" s="20"/>
      <c r="QSD14" s="20"/>
      <c r="QSE14" s="20"/>
      <c r="QSF14" s="20"/>
      <c r="QSG14" s="20"/>
      <c r="QSH14" s="20"/>
      <c r="QSI14" s="20"/>
      <c r="QSJ14" s="20"/>
      <c r="QSK14" s="20"/>
      <c r="QSL14" s="20"/>
      <c r="QSM14" s="20"/>
      <c r="QSN14" s="20"/>
      <c r="QSO14" s="20"/>
      <c r="QSP14" s="20"/>
      <c r="QSQ14" s="20"/>
      <c r="QSR14" s="20"/>
      <c r="QSS14" s="20"/>
      <c r="QST14" s="20"/>
      <c r="QSU14" s="20"/>
      <c r="QSV14" s="20"/>
      <c r="QSW14" s="20"/>
      <c r="QSX14" s="20"/>
      <c r="QSY14" s="20"/>
      <c r="QSZ14" s="20"/>
      <c r="QTA14" s="20"/>
      <c r="QTB14" s="20"/>
      <c r="QTC14" s="20"/>
      <c r="QTD14" s="20"/>
      <c r="QTE14" s="20"/>
      <c r="QTF14" s="20"/>
      <c r="QTG14" s="20"/>
      <c r="QTH14" s="20"/>
      <c r="QTI14" s="20"/>
      <c r="QTJ14" s="20"/>
      <c r="QTK14" s="20"/>
      <c r="QTL14" s="20"/>
      <c r="QTM14" s="20"/>
      <c r="QTN14" s="20"/>
      <c r="QTO14" s="20"/>
      <c r="QTP14" s="20"/>
      <c r="QTQ14" s="20"/>
      <c r="QTR14" s="20"/>
      <c r="QTS14" s="20"/>
      <c r="QTT14" s="20"/>
      <c r="QTU14" s="20"/>
      <c r="QTV14" s="20"/>
      <c r="QTW14" s="20"/>
      <c r="QTX14" s="20"/>
      <c r="QTY14" s="20"/>
      <c r="QTZ14" s="20"/>
      <c r="QUA14" s="20"/>
      <c r="QUB14" s="20"/>
      <c r="QUC14" s="20"/>
      <c r="QUD14" s="20"/>
      <c r="QUE14" s="20"/>
      <c r="QUF14" s="20"/>
      <c r="QUG14" s="20"/>
      <c r="QUH14" s="20"/>
      <c r="QUI14" s="20"/>
      <c r="QUJ14" s="20"/>
      <c r="QUK14" s="20"/>
      <c r="QUL14" s="20"/>
      <c r="QUM14" s="20"/>
      <c r="QUN14" s="20"/>
      <c r="QUO14" s="20"/>
      <c r="QUP14" s="20"/>
      <c r="QUQ14" s="20"/>
      <c r="QUR14" s="20"/>
      <c r="QUS14" s="20"/>
      <c r="QUT14" s="20"/>
      <c r="QUU14" s="20"/>
      <c r="QUV14" s="20"/>
      <c r="QUW14" s="20"/>
      <c r="QUX14" s="20"/>
      <c r="QUY14" s="20"/>
      <c r="QUZ14" s="20"/>
      <c r="QVA14" s="20"/>
      <c r="QVB14" s="20"/>
      <c r="QVC14" s="20"/>
      <c r="QVD14" s="20"/>
      <c r="QVE14" s="20"/>
      <c r="QVF14" s="20"/>
      <c r="QVG14" s="20"/>
      <c r="QVH14" s="20"/>
      <c r="QVI14" s="20"/>
      <c r="QVJ14" s="20"/>
      <c r="QVK14" s="20"/>
      <c r="QVL14" s="20"/>
      <c r="QVM14" s="20"/>
      <c r="QVN14" s="20"/>
      <c r="QVO14" s="20"/>
      <c r="QVP14" s="20"/>
      <c r="QVQ14" s="20"/>
      <c r="QVR14" s="20"/>
      <c r="QVS14" s="20"/>
      <c r="QVT14" s="20"/>
      <c r="QVU14" s="20"/>
      <c r="QVV14" s="20"/>
      <c r="QVW14" s="20"/>
      <c r="QVX14" s="20"/>
      <c r="QVY14" s="20"/>
      <c r="QVZ14" s="20"/>
      <c r="QWA14" s="20"/>
      <c r="QWB14" s="20"/>
      <c r="QWC14" s="20"/>
      <c r="QWD14" s="20"/>
      <c r="QWE14" s="20"/>
      <c r="QWF14" s="20"/>
      <c r="QWG14" s="20"/>
      <c r="QWH14" s="20"/>
      <c r="QWI14" s="20"/>
      <c r="QWJ14" s="20"/>
      <c r="QWK14" s="20"/>
      <c r="QWL14" s="20"/>
      <c r="QWM14" s="20"/>
      <c r="QWN14" s="20"/>
      <c r="QWO14" s="20"/>
      <c r="QWP14" s="20"/>
      <c r="QWQ14" s="20"/>
      <c r="QWR14" s="20"/>
      <c r="QWS14" s="20"/>
      <c r="QWT14" s="20"/>
      <c r="QWU14" s="20"/>
      <c r="QWV14" s="20"/>
      <c r="QWW14" s="20"/>
      <c r="QWX14" s="20"/>
      <c r="QWY14" s="20"/>
      <c r="QWZ14" s="20"/>
      <c r="QXA14" s="20"/>
      <c r="QXB14" s="20"/>
      <c r="QXC14" s="20"/>
      <c r="QXD14" s="20"/>
      <c r="QXE14" s="20"/>
      <c r="QXF14" s="20"/>
      <c r="QXG14" s="20"/>
      <c r="QXH14" s="20"/>
      <c r="QXI14" s="20"/>
      <c r="QXJ14" s="20"/>
      <c r="QXK14" s="20"/>
      <c r="QXL14" s="20"/>
      <c r="QXM14" s="20"/>
      <c r="QXN14" s="20"/>
      <c r="QXO14" s="20"/>
      <c r="QXP14" s="20"/>
      <c r="QXQ14" s="20"/>
      <c r="QXR14" s="20"/>
      <c r="QXS14" s="20"/>
      <c r="QXT14" s="20"/>
      <c r="QXU14" s="20"/>
      <c r="QXV14" s="20"/>
      <c r="QXW14" s="20"/>
      <c r="QXX14" s="20"/>
      <c r="QXY14" s="20"/>
      <c r="QXZ14" s="20"/>
      <c r="QYA14" s="20"/>
      <c r="QYB14" s="20"/>
      <c r="QYC14" s="20"/>
      <c r="QYD14" s="20"/>
      <c r="QYE14" s="20"/>
      <c r="QYF14" s="20"/>
      <c r="QYG14" s="20"/>
      <c r="QYH14" s="20"/>
      <c r="QYI14" s="20"/>
      <c r="QYJ14" s="20"/>
      <c r="QYK14" s="20"/>
      <c r="QYL14" s="20"/>
      <c r="QYM14" s="20"/>
      <c r="QYN14" s="20"/>
      <c r="QYO14" s="20"/>
      <c r="QYP14" s="20"/>
      <c r="QYQ14" s="20"/>
      <c r="QYR14" s="20"/>
      <c r="QYS14" s="20"/>
      <c r="QYT14" s="20"/>
      <c r="QYU14" s="20"/>
      <c r="QYV14" s="20"/>
      <c r="QYW14" s="20"/>
      <c r="QYX14" s="20"/>
      <c r="QYY14" s="20"/>
      <c r="QYZ14" s="20"/>
      <c r="QZA14" s="20"/>
      <c r="QZB14" s="20"/>
      <c r="QZC14" s="20"/>
      <c r="QZD14" s="20"/>
      <c r="QZE14" s="20"/>
      <c r="QZF14" s="20"/>
      <c r="QZG14" s="20"/>
      <c r="QZH14" s="20"/>
      <c r="QZI14" s="20"/>
      <c r="QZJ14" s="20"/>
      <c r="QZK14" s="20"/>
      <c r="QZL14" s="20"/>
      <c r="QZM14" s="20"/>
      <c r="QZN14" s="20"/>
      <c r="QZO14" s="20"/>
      <c r="QZP14" s="20"/>
      <c r="QZQ14" s="20"/>
      <c r="QZR14" s="20"/>
      <c r="QZS14" s="20"/>
      <c r="QZT14" s="20"/>
      <c r="QZU14" s="20"/>
      <c r="QZV14" s="20"/>
      <c r="QZW14" s="20"/>
      <c r="QZX14" s="20"/>
      <c r="QZY14" s="20"/>
      <c r="QZZ14" s="20"/>
      <c r="RAA14" s="20"/>
      <c r="RAB14" s="20"/>
      <c r="RAC14" s="20"/>
      <c r="RAD14" s="20"/>
      <c r="RAE14" s="20"/>
      <c r="RAF14" s="20"/>
      <c r="RAG14" s="20"/>
      <c r="RAH14" s="20"/>
      <c r="RAI14" s="20"/>
      <c r="RAJ14" s="20"/>
      <c r="RAK14" s="20"/>
      <c r="RAL14" s="20"/>
      <c r="RAM14" s="20"/>
      <c r="RAN14" s="20"/>
      <c r="RAO14" s="20"/>
      <c r="RAP14" s="20"/>
      <c r="RAQ14" s="20"/>
      <c r="RAR14" s="20"/>
      <c r="RAS14" s="20"/>
      <c r="RAT14" s="20"/>
      <c r="RAU14" s="20"/>
      <c r="RAV14" s="20"/>
      <c r="RAW14" s="20"/>
      <c r="RAX14" s="20"/>
      <c r="RAY14" s="20"/>
      <c r="RAZ14" s="20"/>
      <c r="RBA14" s="20"/>
      <c r="RBB14" s="20"/>
      <c r="RBC14" s="20"/>
      <c r="RBD14" s="20"/>
      <c r="RBE14" s="20"/>
      <c r="RBF14" s="20"/>
      <c r="RBG14" s="20"/>
      <c r="RBH14" s="20"/>
      <c r="RBI14" s="20"/>
      <c r="RBJ14" s="20"/>
      <c r="RBK14" s="20"/>
      <c r="RBL14" s="20"/>
      <c r="RBM14" s="20"/>
      <c r="RBN14" s="20"/>
      <c r="RBO14" s="20"/>
      <c r="RBP14" s="20"/>
      <c r="RBQ14" s="20"/>
      <c r="RBR14" s="20"/>
      <c r="RBS14" s="20"/>
      <c r="RBT14" s="20"/>
      <c r="RBU14" s="20"/>
      <c r="RBV14" s="20"/>
      <c r="RBW14" s="20"/>
      <c r="RBX14" s="20"/>
      <c r="RBY14" s="20"/>
      <c r="RBZ14" s="20"/>
      <c r="RCA14" s="20"/>
      <c r="RCB14" s="20"/>
      <c r="RCC14" s="20"/>
      <c r="RCD14" s="20"/>
      <c r="RCE14" s="20"/>
      <c r="RCF14" s="20"/>
      <c r="RCG14" s="20"/>
      <c r="RCH14" s="20"/>
      <c r="RCI14" s="20"/>
      <c r="RCJ14" s="20"/>
      <c r="RCK14" s="20"/>
      <c r="RCL14" s="20"/>
      <c r="RCM14" s="20"/>
      <c r="RCN14" s="20"/>
      <c r="RCO14" s="20"/>
      <c r="RCP14" s="20"/>
      <c r="RCQ14" s="20"/>
      <c r="RCR14" s="20"/>
      <c r="RCS14" s="20"/>
      <c r="RCT14" s="20"/>
      <c r="RCU14" s="20"/>
      <c r="RCV14" s="20"/>
      <c r="RCW14" s="20"/>
      <c r="RCX14" s="20"/>
      <c r="RCY14" s="20"/>
      <c r="RCZ14" s="20"/>
      <c r="RDA14" s="20"/>
      <c r="RDB14" s="20"/>
      <c r="RDC14" s="20"/>
      <c r="RDD14" s="20"/>
      <c r="RDE14" s="20"/>
      <c r="RDF14" s="20"/>
      <c r="RDG14" s="20"/>
      <c r="RDH14" s="20"/>
      <c r="RDI14" s="20"/>
      <c r="RDJ14" s="20"/>
      <c r="RDK14" s="20"/>
      <c r="RDL14" s="20"/>
      <c r="RDM14" s="20"/>
      <c r="RDN14" s="20"/>
      <c r="RDO14" s="20"/>
      <c r="RDP14" s="20"/>
      <c r="RDQ14" s="20"/>
      <c r="RDR14" s="20"/>
      <c r="RDS14" s="20"/>
      <c r="RDT14" s="20"/>
      <c r="RDU14" s="20"/>
      <c r="RDV14" s="20"/>
      <c r="RDW14" s="20"/>
      <c r="RDX14" s="20"/>
      <c r="RDY14" s="20"/>
      <c r="RDZ14" s="20"/>
      <c r="REA14" s="20"/>
      <c r="REB14" s="20"/>
      <c r="REC14" s="20"/>
      <c r="RED14" s="20"/>
      <c r="REE14" s="20"/>
      <c r="REF14" s="20"/>
      <c r="REG14" s="20"/>
      <c r="REH14" s="20"/>
      <c r="REI14" s="20"/>
      <c r="REJ14" s="20"/>
      <c r="REK14" s="20"/>
      <c r="REL14" s="20"/>
      <c r="REM14" s="20"/>
      <c r="REN14" s="20"/>
      <c r="REO14" s="20"/>
      <c r="REP14" s="20"/>
      <c r="REQ14" s="20"/>
      <c r="RER14" s="20"/>
      <c r="RES14" s="20"/>
      <c r="RET14" s="20"/>
      <c r="REU14" s="20"/>
      <c r="REV14" s="20"/>
      <c r="REW14" s="20"/>
      <c r="REX14" s="20"/>
      <c r="REY14" s="20"/>
      <c r="REZ14" s="20"/>
      <c r="RFA14" s="20"/>
      <c r="RFB14" s="20"/>
      <c r="RFC14" s="20"/>
      <c r="RFD14" s="20"/>
      <c r="RFE14" s="20"/>
      <c r="RFF14" s="20"/>
      <c r="RFG14" s="20"/>
      <c r="RFH14" s="20"/>
      <c r="RFI14" s="20"/>
      <c r="RFJ14" s="20"/>
      <c r="RFK14" s="20"/>
      <c r="RFL14" s="20"/>
      <c r="RFM14" s="20"/>
      <c r="RFN14" s="20"/>
      <c r="RFO14" s="20"/>
      <c r="RFP14" s="20"/>
      <c r="RFQ14" s="20"/>
      <c r="RFR14" s="20"/>
      <c r="RFS14" s="20"/>
      <c r="RFT14" s="20"/>
      <c r="RFU14" s="20"/>
      <c r="RFV14" s="20"/>
      <c r="RFW14" s="20"/>
      <c r="RFX14" s="20"/>
      <c r="RFY14" s="20"/>
      <c r="RFZ14" s="20"/>
      <c r="RGA14" s="20"/>
      <c r="RGB14" s="20"/>
      <c r="RGC14" s="20"/>
      <c r="RGD14" s="20"/>
      <c r="RGE14" s="20"/>
      <c r="RGF14" s="20"/>
      <c r="RGG14" s="20"/>
      <c r="RGH14" s="20"/>
      <c r="RGI14" s="20"/>
      <c r="RGJ14" s="20"/>
      <c r="RGK14" s="20"/>
      <c r="RGL14" s="20"/>
      <c r="RGM14" s="20"/>
      <c r="RGN14" s="20"/>
      <c r="RGO14" s="20"/>
      <c r="RGP14" s="20"/>
      <c r="RGQ14" s="20"/>
      <c r="RGR14" s="20"/>
      <c r="RGS14" s="20"/>
      <c r="RGT14" s="20"/>
      <c r="RGU14" s="20"/>
      <c r="RGV14" s="20"/>
      <c r="RGW14" s="20"/>
      <c r="RGX14" s="20"/>
      <c r="RGY14" s="20"/>
      <c r="RGZ14" s="20"/>
      <c r="RHA14" s="20"/>
      <c r="RHB14" s="20"/>
      <c r="RHC14" s="20"/>
      <c r="RHD14" s="20"/>
      <c r="RHE14" s="20"/>
      <c r="RHF14" s="20"/>
      <c r="RHG14" s="20"/>
      <c r="RHH14" s="20"/>
      <c r="RHI14" s="20"/>
      <c r="RHJ14" s="20"/>
      <c r="RHK14" s="20"/>
      <c r="RHL14" s="20"/>
      <c r="RHM14" s="20"/>
      <c r="RHN14" s="20"/>
      <c r="RHO14" s="20"/>
      <c r="RHP14" s="20"/>
      <c r="RHQ14" s="20"/>
      <c r="RHR14" s="20"/>
      <c r="RHS14" s="20"/>
      <c r="RHT14" s="20"/>
      <c r="RHU14" s="20"/>
      <c r="RHV14" s="20"/>
      <c r="RHW14" s="20"/>
      <c r="RHX14" s="20"/>
      <c r="RHY14" s="20"/>
      <c r="RHZ14" s="20"/>
      <c r="RIA14" s="20"/>
      <c r="RIB14" s="20"/>
      <c r="RIC14" s="20"/>
      <c r="RID14" s="20"/>
      <c r="RIE14" s="20"/>
      <c r="RIF14" s="20"/>
      <c r="RIG14" s="20"/>
      <c r="RIH14" s="20"/>
      <c r="RII14" s="20"/>
      <c r="RIJ14" s="20"/>
      <c r="RIK14" s="20"/>
      <c r="RIL14" s="20"/>
      <c r="RIM14" s="20"/>
      <c r="RIN14" s="20"/>
      <c r="RIO14" s="20"/>
      <c r="RIP14" s="20"/>
      <c r="RIQ14" s="20"/>
      <c r="RIR14" s="20"/>
      <c r="RIS14" s="20"/>
      <c r="RIT14" s="20"/>
      <c r="RIU14" s="20"/>
      <c r="RIV14" s="20"/>
      <c r="RIW14" s="20"/>
      <c r="RIX14" s="20"/>
      <c r="RIY14" s="20"/>
      <c r="RIZ14" s="20"/>
      <c r="RJA14" s="20"/>
      <c r="RJB14" s="20"/>
      <c r="RJC14" s="20"/>
      <c r="RJD14" s="20"/>
      <c r="RJE14" s="20"/>
      <c r="RJF14" s="20"/>
      <c r="RJG14" s="20"/>
      <c r="RJH14" s="20"/>
      <c r="RJI14" s="20"/>
      <c r="RJJ14" s="20"/>
      <c r="RJK14" s="20"/>
      <c r="RJL14" s="20"/>
      <c r="RJM14" s="20"/>
      <c r="RJN14" s="20"/>
      <c r="RJO14" s="20"/>
      <c r="RJP14" s="20"/>
      <c r="RJQ14" s="20"/>
      <c r="RJR14" s="20"/>
      <c r="RJS14" s="20"/>
      <c r="RJT14" s="20"/>
      <c r="RJU14" s="20"/>
      <c r="RJV14" s="20"/>
      <c r="RJW14" s="20"/>
      <c r="RJX14" s="20"/>
      <c r="RJY14" s="20"/>
      <c r="RJZ14" s="20"/>
      <c r="RKA14" s="20"/>
      <c r="RKB14" s="20"/>
      <c r="RKC14" s="20"/>
      <c r="RKD14" s="20"/>
      <c r="RKE14" s="20"/>
      <c r="RKF14" s="20"/>
      <c r="RKG14" s="20"/>
      <c r="RKH14" s="20"/>
      <c r="RKI14" s="20"/>
      <c r="RKJ14" s="20"/>
      <c r="RKK14" s="20"/>
      <c r="RKL14" s="20"/>
      <c r="RKM14" s="20"/>
      <c r="RKN14" s="20"/>
      <c r="RKO14" s="20"/>
      <c r="RKP14" s="20"/>
      <c r="RKQ14" s="20"/>
      <c r="RKR14" s="20"/>
      <c r="RKS14" s="20"/>
      <c r="RKT14" s="20"/>
      <c r="RKU14" s="20"/>
      <c r="RKV14" s="20"/>
      <c r="RKW14" s="20"/>
      <c r="RKX14" s="20"/>
      <c r="RKY14" s="20"/>
      <c r="RKZ14" s="20"/>
      <c r="RLA14" s="20"/>
      <c r="RLB14" s="20"/>
      <c r="RLC14" s="20"/>
      <c r="RLD14" s="20"/>
      <c r="RLE14" s="20"/>
      <c r="RLF14" s="20"/>
      <c r="RLG14" s="20"/>
      <c r="RLH14" s="20"/>
      <c r="RLI14" s="20"/>
      <c r="RLJ14" s="20"/>
      <c r="RLK14" s="20"/>
      <c r="RLL14" s="20"/>
      <c r="RLM14" s="20"/>
      <c r="RLN14" s="20"/>
      <c r="RLO14" s="20"/>
      <c r="RLP14" s="20"/>
      <c r="RLQ14" s="20"/>
      <c r="RLR14" s="20"/>
      <c r="RLS14" s="20"/>
      <c r="RLT14" s="20"/>
      <c r="RLU14" s="20"/>
      <c r="RLV14" s="20"/>
      <c r="RLW14" s="20"/>
      <c r="RLX14" s="20"/>
      <c r="RLY14" s="20"/>
      <c r="RLZ14" s="20"/>
      <c r="RMA14" s="20"/>
      <c r="RMB14" s="20"/>
      <c r="RMC14" s="20"/>
      <c r="RMD14" s="20"/>
      <c r="RME14" s="20"/>
      <c r="RMF14" s="20"/>
      <c r="RMG14" s="20"/>
      <c r="RMH14" s="20"/>
      <c r="RMI14" s="20"/>
      <c r="RMJ14" s="20"/>
      <c r="RMK14" s="20"/>
      <c r="RML14" s="20"/>
      <c r="RMM14" s="20"/>
      <c r="RMN14" s="20"/>
      <c r="RMO14" s="20"/>
      <c r="RMP14" s="20"/>
      <c r="RMQ14" s="20"/>
      <c r="RMR14" s="20"/>
      <c r="RMS14" s="20"/>
      <c r="RMT14" s="20"/>
      <c r="RMU14" s="20"/>
      <c r="RMV14" s="20"/>
      <c r="RMW14" s="20"/>
      <c r="RMX14" s="20"/>
      <c r="RMY14" s="20"/>
      <c r="RMZ14" s="20"/>
      <c r="RNA14" s="20"/>
      <c r="RNB14" s="20"/>
      <c r="RNC14" s="20"/>
      <c r="RND14" s="20"/>
      <c r="RNE14" s="20"/>
      <c r="RNF14" s="20"/>
      <c r="RNG14" s="20"/>
      <c r="RNH14" s="20"/>
      <c r="RNI14" s="20"/>
      <c r="RNJ14" s="20"/>
      <c r="RNK14" s="20"/>
      <c r="RNL14" s="20"/>
      <c r="RNM14" s="20"/>
      <c r="RNN14" s="20"/>
      <c r="RNO14" s="20"/>
      <c r="RNP14" s="20"/>
      <c r="RNQ14" s="20"/>
      <c r="RNR14" s="20"/>
      <c r="RNS14" s="20"/>
      <c r="RNT14" s="20"/>
      <c r="RNU14" s="20"/>
      <c r="RNV14" s="20"/>
      <c r="RNW14" s="20"/>
      <c r="RNX14" s="20"/>
      <c r="RNY14" s="20"/>
      <c r="RNZ14" s="20"/>
      <c r="ROA14" s="20"/>
      <c r="ROB14" s="20"/>
      <c r="ROC14" s="20"/>
      <c r="ROD14" s="20"/>
      <c r="ROE14" s="20"/>
      <c r="ROF14" s="20"/>
      <c r="ROG14" s="20"/>
      <c r="ROH14" s="20"/>
      <c r="ROI14" s="20"/>
      <c r="ROJ14" s="20"/>
      <c r="ROK14" s="20"/>
      <c r="ROL14" s="20"/>
      <c r="ROM14" s="20"/>
      <c r="RON14" s="20"/>
      <c r="ROO14" s="20"/>
      <c r="ROP14" s="20"/>
      <c r="ROQ14" s="20"/>
      <c r="ROR14" s="20"/>
      <c r="ROS14" s="20"/>
      <c r="ROT14" s="20"/>
      <c r="ROU14" s="20"/>
      <c r="ROV14" s="20"/>
      <c r="ROW14" s="20"/>
      <c r="ROX14" s="20"/>
      <c r="ROY14" s="20"/>
      <c r="ROZ14" s="20"/>
      <c r="RPA14" s="20"/>
      <c r="RPB14" s="20"/>
      <c r="RPC14" s="20"/>
      <c r="RPD14" s="20"/>
      <c r="RPE14" s="20"/>
      <c r="RPF14" s="20"/>
      <c r="RPG14" s="20"/>
      <c r="RPH14" s="20"/>
      <c r="RPI14" s="20"/>
      <c r="RPJ14" s="20"/>
      <c r="RPK14" s="20"/>
      <c r="RPL14" s="20"/>
      <c r="RPM14" s="20"/>
      <c r="RPN14" s="20"/>
      <c r="RPO14" s="20"/>
      <c r="RPP14" s="20"/>
      <c r="RPQ14" s="20"/>
      <c r="RPR14" s="20"/>
      <c r="RPS14" s="20"/>
      <c r="RPT14" s="20"/>
      <c r="RPU14" s="20"/>
      <c r="RPV14" s="20"/>
      <c r="RPW14" s="20"/>
      <c r="RPX14" s="20"/>
      <c r="RPY14" s="20"/>
      <c r="RPZ14" s="20"/>
      <c r="RQA14" s="20"/>
      <c r="RQB14" s="20"/>
      <c r="RQC14" s="20"/>
      <c r="RQD14" s="20"/>
      <c r="RQE14" s="20"/>
      <c r="RQF14" s="20"/>
      <c r="RQG14" s="20"/>
      <c r="RQH14" s="20"/>
      <c r="RQI14" s="20"/>
      <c r="RQJ14" s="20"/>
      <c r="RQK14" s="20"/>
      <c r="RQL14" s="20"/>
      <c r="RQM14" s="20"/>
      <c r="RQN14" s="20"/>
      <c r="RQO14" s="20"/>
      <c r="RQP14" s="20"/>
      <c r="RQQ14" s="20"/>
      <c r="RQR14" s="20"/>
      <c r="RQS14" s="20"/>
      <c r="RQT14" s="20"/>
      <c r="RQU14" s="20"/>
      <c r="RQV14" s="20"/>
      <c r="RQW14" s="20"/>
      <c r="RQX14" s="20"/>
      <c r="RQY14" s="20"/>
      <c r="RQZ14" s="20"/>
      <c r="RRA14" s="20"/>
      <c r="RRB14" s="20"/>
      <c r="RRC14" s="20"/>
      <c r="RRD14" s="20"/>
      <c r="RRE14" s="20"/>
      <c r="RRF14" s="20"/>
      <c r="RRG14" s="20"/>
      <c r="RRH14" s="20"/>
      <c r="RRI14" s="20"/>
      <c r="RRJ14" s="20"/>
      <c r="RRK14" s="20"/>
      <c r="RRL14" s="20"/>
      <c r="RRM14" s="20"/>
      <c r="RRN14" s="20"/>
      <c r="RRO14" s="20"/>
      <c r="RRP14" s="20"/>
      <c r="RRQ14" s="20"/>
      <c r="RRR14" s="20"/>
      <c r="RRS14" s="20"/>
      <c r="RRT14" s="20"/>
      <c r="RRU14" s="20"/>
      <c r="RRV14" s="20"/>
      <c r="RRW14" s="20"/>
      <c r="RRX14" s="20"/>
      <c r="RRY14" s="20"/>
      <c r="RRZ14" s="20"/>
      <c r="RSA14" s="20"/>
      <c r="RSB14" s="20"/>
      <c r="RSC14" s="20"/>
      <c r="RSD14" s="20"/>
      <c r="RSE14" s="20"/>
      <c r="RSF14" s="20"/>
      <c r="RSG14" s="20"/>
      <c r="RSH14" s="20"/>
      <c r="RSI14" s="20"/>
      <c r="RSJ14" s="20"/>
      <c r="RSK14" s="20"/>
      <c r="RSL14" s="20"/>
      <c r="RSM14" s="20"/>
      <c r="RSN14" s="20"/>
      <c r="RSO14" s="20"/>
      <c r="RSP14" s="20"/>
      <c r="RSQ14" s="20"/>
      <c r="RSR14" s="20"/>
      <c r="RSS14" s="20"/>
      <c r="RST14" s="20"/>
      <c r="RSU14" s="20"/>
      <c r="RSV14" s="20"/>
      <c r="RSW14" s="20"/>
      <c r="RSX14" s="20"/>
      <c r="RSY14" s="20"/>
      <c r="RSZ14" s="20"/>
      <c r="RTA14" s="20"/>
      <c r="RTB14" s="20"/>
      <c r="RTC14" s="20"/>
      <c r="RTD14" s="20"/>
      <c r="RTE14" s="20"/>
      <c r="RTF14" s="20"/>
      <c r="RTG14" s="20"/>
      <c r="RTH14" s="20"/>
      <c r="RTI14" s="20"/>
      <c r="RTJ14" s="20"/>
      <c r="RTK14" s="20"/>
      <c r="RTL14" s="20"/>
      <c r="RTM14" s="20"/>
      <c r="RTN14" s="20"/>
      <c r="RTO14" s="20"/>
      <c r="RTP14" s="20"/>
      <c r="RTQ14" s="20"/>
      <c r="RTR14" s="20"/>
      <c r="RTS14" s="20"/>
      <c r="RTT14" s="20"/>
      <c r="RTU14" s="20"/>
      <c r="RTV14" s="20"/>
      <c r="RTW14" s="20"/>
      <c r="RTX14" s="20"/>
      <c r="RTY14" s="20"/>
      <c r="RTZ14" s="20"/>
      <c r="RUA14" s="20"/>
      <c r="RUB14" s="20"/>
      <c r="RUC14" s="20"/>
      <c r="RUD14" s="20"/>
      <c r="RUE14" s="20"/>
      <c r="RUF14" s="20"/>
      <c r="RUG14" s="20"/>
      <c r="RUH14" s="20"/>
      <c r="RUI14" s="20"/>
      <c r="RUJ14" s="20"/>
      <c r="RUK14" s="20"/>
      <c r="RUL14" s="20"/>
      <c r="RUM14" s="20"/>
      <c r="RUN14" s="20"/>
      <c r="RUO14" s="20"/>
      <c r="RUP14" s="20"/>
      <c r="RUQ14" s="20"/>
      <c r="RUR14" s="20"/>
      <c r="RUS14" s="20"/>
      <c r="RUT14" s="20"/>
      <c r="RUU14" s="20"/>
      <c r="RUV14" s="20"/>
      <c r="RUW14" s="20"/>
      <c r="RUX14" s="20"/>
      <c r="RUY14" s="20"/>
      <c r="RUZ14" s="20"/>
      <c r="RVA14" s="20"/>
      <c r="RVB14" s="20"/>
      <c r="RVC14" s="20"/>
      <c r="RVD14" s="20"/>
      <c r="RVE14" s="20"/>
      <c r="RVF14" s="20"/>
      <c r="RVG14" s="20"/>
      <c r="RVH14" s="20"/>
      <c r="RVI14" s="20"/>
      <c r="RVJ14" s="20"/>
      <c r="RVK14" s="20"/>
      <c r="RVL14" s="20"/>
      <c r="RVM14" s="20"/>
      <c r="RVN14" s="20"/>
      <c r="RVO14" s="20"/>
      <c r="RVP14" s="20"/>
      <c r="RVQ14" s="20"/>
      <c r="RVR14" s="20"/>
      <c r="RVS14" s="20"/>
      <c r="RVT14" s="20"/>
      <c r="RVU14" s="20"/>
      <c r="RVV14" s="20"/>
      <c r="RVW14" s="20"/>
      <c r="RVX14" s="20"/>
      <c r="RVY14" s="20"/>
      <c r="RVZ14" s="20"/>
      <c r="RWA14" s="20"/>
      <c r="RWB14" s="20"/>
      <c r="RWC14" s="20"/>
      <c r="RWD14" s="20"/>
      <c r="RWE14" s="20"/>
      <c r="RWF14" s="20"/>
      <c r="RWG14" s="20"/>
      <c r="RWH14" s="20"/>
      <c r="RWI14" s="20"/>
      <c r="RWJ14" s="20"/>
      <c r="RWK14" s="20"/>
      <c r="RWL14" s="20"/>
      <c r="RWM14" s="20"/>
      <c r="RWN14" s="20"/>
      <c r="RWO14" s="20"/>
      <c r="RWP14" s="20"/>
      <c r="RWQ14" s="20"/>
      <c r="RWR14" s="20"/>
      <c r="RWS14" s="20"/>
      <c r="RWT14" s="20"/>
      <c r="RWU14" s="20"/>
      <c r="RWV14" s="20"/>
      <c r="RWW14" s="20"/>
      <c r="RWX14" s="20"/>
      <c r="RWY14" s="20"/>
      <c r="RWZ14" s="20"/>
      <c r="RXA14" s="20"/>
      <c r="RXB14" s="20"/>
      <c r="RXC14" s="20"/>
      <c r="RXD14" s="20"/>
      <c r="RXE14" s="20"/>
      <c r="RXF14" s="20"/>
      <c r="RXG14" s="20"/>
      <c r="RXH14" s="20"/>
      <c r="RXI14" s="20"/>
      <c r="RXJ14" s="20"/>
      <c r="RXK14" s="20"/>
      <c r="RXL14" s="20"/>
      <c r="RXM14" s="20"/>
      <c r="RXN14" s="20"/>
      <c r="RXO14" s="20"/>
      <c r="RXP14" s="20"/>
      <c r="RXQ14" s="20"/>
      <c r="RXR14" s="20"/>
      <c r="RXS14" s="20"/>
      <c r="RXT14" s="20"/>
      <c r="RXU14" s="20"/>
      <c r="RXV14" s="20"/>
      <c r="RXW14" s="20"/>
      <c r="RXX14" s="20"/>
      <c r="RXY14" s="20"/>
      <c r="RXZ14" s="20"/>
      <c r="RYA14" s="20"/>
      <c r="RYB14" s="20"/>
      <c r="RYC14" s="20"/>
      <c r="RYD14" s="20"/>
      <c r="RYE14" s="20"/>
      <c r="RYF14" s="20"/>
      <c r="RYG14" s="20"/>
      <c r="RYH14" s="20"/>
      <c r="RYI14" s="20"/>
      <c r="RYJ14" s="20"/>
      <c r="RYK14" s="20"/>
      <c r="RYL14" s="20"/>
      <c r="RYM14" s="20"/>
      <c r="RYN14" s="20"/>
      <c r="RYO14" s="20"/>
      <c r="RYP14" s="20"/>
      <c r="RYQ14" s="20"/>
      <c r="RYR14" s="20"/>
      <c r="RYS14" s="20"/>
      <c r="RYT14" s="20"/>
      <c r="RYU14" s="20"/>
      <c r="RYV14" s="20"/>
      <c r="RYW14" s="20"/>
      <c r="RYX14" s="20"/>
      <c r="RYY14" s="20"/>
      <c r="RYZ14" s="20"/>
      <c r="RZA14" s="20"/>
      <c r="RZB14" s="20"/>
      <c r="RZC14" s="20"/>
      <c r="RZD14" s="20"/>
      <c r="RZE14" s="20"/>
      <c r="RZF14" s="20"/>
      <c r="RZG14" s="20"/>
      <c r="RZH14" s="20"/>
      <c r="RZI14" s="20"/>
      <c r="RZJ14" s="20"/>
      <c r="RZK14" s="20"/>
      <c r="RZL14" s="20"/>
      <c r="RZM14" s="20"/>
      <c r="RZN14" s="20"/>
      <c r="RZO14" s="20"/>
      <c r="RZP14" s="20"/>
      <c r="RZQ14" s="20"/>
      <c r="RZR14" s="20"/>
      <c r="RZS14" s="20"/>
      <c r="RZT14" s="20"/>
      <c r="RZU14" s="20"/>
      <c r="RZV14" s="20"/>
      <c r="RZW14" s="20"/>
      <c r="RZX14" s="20"/>
      <c r="RZY14" s="20"/>
      <c r="RZZ14" s="20"/>
      <c r="SAA14" s="20"/>
      <c r="SAB14" s="20"/>
      <c r="SAC14" s="20"/>
      <c r="SAD14" s="20"/>
      <c r="SAE14" s="20"/>
      <c r="SAF14" s="20"/>
      <c r="SAG14" s="20"/>
      <c r="SAH14" s="20"/>
      <c r="SAI14" s="20"/>
      <c r="SAJ14" s="20"/>
      <c r="SAK14" s="20"/>
      <c r="SAL14" s="20"/>
      <c r="SAM14" s="20"/>
      <c r="SAN14" s="20"/>
      <c r="SAO14" s="20"/>
      <c r="SAP14" s="20"/>
      <c r="SAQ14" s="20"/>
      <c r="SAR14" s="20"/>
      <c r="SAS14" s="20"/>
      <c r="SAT14" s="20"/>
      <c r="SAU14" s="20"/>
      <c r="SAV14" s="20"/>
      <c r="SAW14" s="20"/>
      <c r="SAX14" s="20"/>
      <c r="SAY14" s="20"/>
      <c r="SAZ14" s="20"/>
      <c r="SBA14" s="20"/>
      <c r="SBB14" s="20"/>
      <c r="SBC14" s="20"/>
      <c r="SBD14" s="20"/>
      <c r="SBE14" s="20"/>
      <c r="SBF14" s="20"/>
      <c r="SBG14" s="20"/>
      <c r="SBH14" s="20"/>
      <c r="SBI14" s="20"/>
      <c r="SBJ14" s="20"/>
      <c r="SBK14" s="20"/>
      <c r="SBL14" s="20"/>
      <c r="SBM14" s="20"/>
      <c r="SBN14" s="20"/>
      <c r="SBO14" s="20"/>
      <c r="SBP14" s="20"/>
      <c r="SBQ14" s="20"/>
      <c r="SBR14" s="20"/>
      <c r="SBS14" s="20"/>
      <c r="SBT14" s="20"/>
      <c r="SBU14" s="20"/>
      <c r="SBV14" s="20"/>
      <c r="SBW14" s="20"/>
      <c r="SBX14" s="20"/>
      <c r="SBY14" s="20"/>
      <c r="SBZ14" s="20"/>
      <c r="SCA14" s="20"/>
      <c r="SCB14" s="20"/>
      <c r="SCC14" s="20"/>
      <c r="SCD14" s="20"/>
      <c r="SCE14" s="20"/>
      <c r="SCF14" s="20"/>
      <c r="SCG14" s="20"/>
      <c r="SCH14" s="20"/>
      <c r="SCI14" s="20"/>
      <c r="SCJ14" s="20"/>
      <c r="SCK14" s="20"/>
      <c r="SCL14" s="20"/>
      <c r="SCM14" s="20"/>
      <c r="SCN14" s="20"/>
      <c r="SCO14" s="20"/>
      <c r="SCP14" s="20"/>
      <c r="SCQ14" s="20"/>
      <c r="SCR14" s="20"/>
      <c r="SCS14" s="20"/>
      <c r="SCT14" s="20"/>
      <c r="SCU14" s="20"/>
      <c r="SCV14" s="20"/>
      <c r="SCW14" s="20"/>
      <c r="SCX14" s="20"/>
      <c r="SCY14" s="20"/>
      <c r="SCZ14" s="20"/>
      <c r="SDA14" s="20"/>
      <c r="SDB14" s="20"/>
      <c r="SDC14" s="20"/>
      <c r="SDD14" s="20"/>
      <c r="SDE14" s="20"/>
      <c r="SDF14" s="20"/>
      <c r="SDG14" s="20"/>
      <c r="SDH14" s="20"/>
      <c r="SDI14" s="20"/>
      <c r="SDJ14" s="20"/>
      <c r="SDK14" s="20"/>
      <c r="SDL14" s="20"/>
      <c r="SDM14" s="20"/>
      <c r="SDN14" s="20"/>
      <c r="SDO14" s="20"/>
      <c r="SDP14" s="20"/>
      <c r="SDQ14" s="20"/>
      <c r="SDR14" s="20"/>
      <c r="SDS14" s="20"/>
      <c r="SDT14" s="20"/>
      <c r="SDU14" s="20"/>
      <c r="SDV14" s="20"/>
      <c r="SDW14" s="20"/>
      <c r="SDX14" s="20"/>
      <c r="SDY14" s="20"/>
      <c r="SDZ14" s="20"/>
      <c r="SEA14" s="20"/>
      <c r="SEB14" s="20"/>
      <c r="SEC14" s="20"/>
      <c r="SED14" s="20"/>
      <c r="SEE14" s="20"/>
      <c r="SEF14" s="20"/>
      <c r="SEG14" s="20"/>
      <c r="SEH14" s="20"/>
      <c r="SEI14" s="20"/>
      <c r="SEJ14" s="20"/>
      <c r="SEK14" s="20"/>
      <c r="SEL14" s="20"/>
      <c r="SEM14" s="20"/>
      <c r="SEN14" s="20"/>
      <c r="SEO14" s="20"/>
      <c r="SEP14" s="20"/>
      <c r="SEQ14" s="20"/>
      <c r="SER14" s="20"/>
      <c r="SES14" s="20"/>
      <c r="SET14" s="20"/>
      <c r="SEU14" s="20"/>
      <c r="SEV14" s="20"/>
      <c r="SEW14" s="20"/>
      <c r="SEX14" s="20"/>
      <c r="SEY14" s="20"/>
      <c r="SEZ14" s="20"/>
      <c r="SFA14" s="20"/>
      <c r="SFB14" s="20"/>
      <c r="SFC14" s="20"/>
      <c r="SFD14" s="20"/>
      <c r="SFE14" s="20"/>
      <c r="SFF14" s="20"/>
      <c r="SFG14" s="20"/>
      <c r="SFH14" s="20"/>
      <c r="SFI14" s="20"/>
      <c r="SFJ14" s="20"/>
      <c r="SFK14" s="20"/>
      <c r="SFL14" s="20"/>
      <c r="SFM14" s="20"/>
      <c r="SFN14" s="20"/>
      <c r="SFO14" s="20"/>
      <c r="SFP14" s="20"/>
      <c r="SFQ14" s="20"/>
      <c r="SFR14" s="20"/>
      <c r="SFS14" s="20"/>
      <c r="SFT14" s="20"/>
      <c r="SFU14" s="20"/>
      <c r="SFV14" s="20"/>
      <c r="SFW14" s="20"/>
      <c r="SFX14" s="20"/>
      <c r="SFY14" s="20"/>
      <c r="SFZ14" s="20"/>
      <c r="SGA14" s="20"/>
      <c r="SGB14" s="20"/>
      <c r="SGC14" s="20"/>
      <c r="SGD14" s="20"/>
      <c r="SGE14" s="20"/>
      <c r="SGF14" s="20"/>
      <c r="SGG14" s="20"/>
      <c r="SGH14" s="20"/>
      <c r="SGI14" s="20"/>
      <c r="SGJ14" s="20"/>
      <c r="SGK14" s="20"/>
      <c r="SGL14" s="20"/>
      <c r="SGM14" s="20"/>
      <c r="SGN14" s="20"/>
      <c r="SGO14" s="20"/>
      <c r="SGP14" s="20"/>
      <c r="SGQ14" s="20"/>
      <c r="SGR14" s="20"/>
      <c r="SGS14" s="20"/>
      <c r="SGT14" s="20"/>
      <c r="SGU14" s="20"/>
      <c r="SGV14" s="20"/>
      <c r="SGW14" s="20"/>
      <c r="SGX14" s="20"/>
      <c r="SGY14" s="20"/>
      <c r="SGZ14" s="20"/>
      <c r="SHA14" s="20"/>
      <c r="SHB14" s="20"/>
      <c r="SHC14" s="20"/>
      <c r="SHD14" s="20"/>
      <c r="SHE14" s="20"/>
      <c r="SHF14" s="20"/>
      <c r="SHG14" s="20"/>
      <c r="SHH14" s="20"/>
      <c r="SHI14" s="20"/>
      <c r="SHJ14" s="20"/>
      <c r="SHK14" s="20"/>
      <c r="SHL14" s="20"/>
      <c r="SHM14" s="20"/>
      <c r="SHN14" s="20"/>
      <c r="SHO14" s="20"/>
      <c r="SHP14" s="20"/>
      <c r="SHQ14" s="20"/>
      <c r="SHR14" s="20"/>
      <c r="SHS14" s="20"/>
      <c r="SHT14" s="20"/>
      <c r="SHU14" s="20"/>
      <c r="SHV14" s="20"/>
      <c r="SHW14" s="20"/>
      <c r="SHX14" s="20"/>
      <c r="SHY14" s="20"/>
      <c r="SHZ14" s="20"/>
      <c r="SIA14" s="20"/>
      <c r="SIB14" s="20"/>
      <c r="SIC14" s="20"/>
      <c r="SID14" s="20"/>
      <c r="SIE14" s="20"/>
      <c r="SIF14" s="20"/>
      <c r="SIG14" s="20"/>
      <c r="SIH14" s="20"/>
      <c r="SII14" s="20"/>
      <c r="SIJ14" s="20"/>
      <c r="SIK14" s="20"/>
      <c r="SIL14" s="20"/>
      <c r="SIM14" s="20"/>
      <c r="SIN14" s="20"/>
      <c r="SIO14" s="20"/>
      <c r="SIP14" s="20"/>
      <c r="SIQ14" s="20"/>
      <c r="SIR14" s="20"/>
      <c r="SIS14" s="20"/>
      <c r="SIT14" s="20"/>
      <c r="SIU14" s="20"/>
      <c r="SIV14" s="20"/>
      <c r="SIW14" s="20"/>
      <c r="SIX14" s="20"/>
      <c r="SIY14" s="20"/>
      <c r="SIZ14" s="20"/>
      <c r="SJA14" s="20"/>
      <c r="SJB14" s="20"/>
      <c r="SJC14" s="20"/>
      <c r="SJD14" s="20"/>
      <c r="SJE14" s="20"/>
      <c r="SJF14" s="20"/>
      <c r="SJG14" s="20"/>
      <c r="SJH14" s="20"/>
      <c r="SJI14" s="20"/>
      <c r="SJJ14" s="20"/>
      <c r="SJK14" s="20"/>
      <c r="SJL14" s="20"/>
      <c r="SJM14" s="20"/>
      <c r="SJN14" s="20"/>
      <c r="SJO14" s="20"/>
      <c r="SJP14" s="20"/>
      <c r="SJQ14" s="20"/>
      <c r="SJR14" s="20"/>
      <c r="SJS14" s="20"/>
      <c r="SJT14" s="20"/>
      <c r="SJU14" s="20"/>
      <c r="SJV14" s="20"/>
      <c r="SJW14" s="20"/>
      <c r="SJX14" s="20"/>
      <c r="SJY14" s="20"/>
      <c r="SJZ14" s="20"/>
      <c r="SKA14" s="20"/>
      <c r="SKB14" s="20"/>
      <c r="SKC14" s="20"/>
      <c r="SKD14" s="20"/>
      <c r="SKE14" s="20"/>
      <c r="SKF14" s="20"/>
      <c r="SKG14" s="20"/>
      <c r="SKH14" s="20"/>
      <c r="SKI14" s="20"/>
      <c r="SKJ14" s="20"/>
      <c r="SKK14" s="20"/>
      <c r="SKL14" s="20"/>
      <c r="SKM14" s="20"/>
      <c r="SKN14" s="20"/>
      <c r="SKO14" s="20"/>
      <c r="SKP14" s="20"/>
      <c r="SKQ14" s="20"/>
      <c r="SKR14" s="20"/>
      <c r="SKS14" s="20"/>
      <c r="SKT14" s="20"/>
      <c r="SKU14" s="20"/>
      <c r="SKV14" s="20"/>
      <c r="SKW14" s="20"/>
      <c r="SKX14" s="20"/>
      <c r="SKY14" s="20"/>
      <c r="SKZ14" s="20"/>
      <c r="SLA14" s="20"/>
      <c r="SLB14" s="20"/>
      <c r="SLC14" s="20"/>
      <c r="SLD14" s="20"/>
      <c r="SLE14" s="20"/>
      <c r="SLF14" s="20"/>
      <c r="SLG14" s="20"/>
      <c r="SLH14" s="20"/>
      <c r="SLI14" s="20"/>
      <c r="SLJ14" s="20"/>
      <c r="SLK14" s="20"/>
      <c r="SLL14" s="20"/>
      <c r="SLM14" s="20"/>
      <c r="SLN14" s="20"/>
      <c r="SLO14" s="20"/>
      <c r="SLP14" s="20"/>
      <c r="SLQ14" s="20"/>
      <c r="SLR14" s="20"/>
      <c r="SLS14" s="20"/>
      <c r="SLT14" s="20"/>
      <c r="SLU14" s="20"/>
      <c r="SLV14" s="20"/>
      <c r="SLW14" s="20"/>
      <c r="SLX14" s="20"/>
      <c r="SLY14" s="20"/>
      <c r="SLZ14" s="20"/>
      <c r="SMA14" s="20"/>
      <c r="SMB14" s="20"/>
      <c r="SMC14" s="20"/>
      <c r="SMD14" s="20"/>
      <c r="SME14" s="20"/>
      <c r="SMF14" s="20"/>
      <c r="SMG14" s="20"/>
      <c r="SMH14" s="20"/>
      <c r="SMI14" s="20"/>
      <c r="SMJ14" s="20"/>
      <c r="SMK14" s="20"/>
      <c r="SML14" s="20"/>
      <c r="SMM14" s="20"/>
      <c r="SMN14" s="20"/>
      <c r="SMO14" s="20"/>
      <c r="SMP14" s="20"/>
      <c r="SMQ14" s="20"/>
      <c r="SMR14" s="20"/>
      <c r="SMS14" s="20"/>
      <c r="SMT14" s="20"/>
      <c r="SMU14" s="20"/>
      <c r="SMV14" s="20"/>
      <c r="SMW14" s="20"/>
      <c r="SMX14" s="20"/>
      <c r="SMY14" s="20"/>
      <c r="SMZ14" s="20"/>
      <c r="SNA14" s="20"/>
      <c r="SNB14" s="20"/>
      <c r="SNC14" s="20"/>
      <c r="SND14" s="20"/>
      <c r="SNE14" s="20"/>
      <c r="SNF14" s="20"/>
      <c r="SNG14" s="20"/>
      <c r="SNH14" s="20"/>
      <c r="SNI14" s="20"/>
      <c r="SNJ14" s="20"/>
      <c r="SNK14" s="20"/>
      <c r="SNL14" s="20"/>
      <c r="SNM14" s="20"/>
      <c r="SNN14" s="20"/>
      <c r="SNO14" s="20"/>
      <c r="SNP14" s="20"/>
      <c r="SNQ14" s="20"/>
      <c r="SNR14" s="20"/>
      <c r="SNS14" s="20"/>
      <c r="SNT14" s="20"/>
      <c r="SNU14" s="20"/>
      <c r="SNV14" s="20"/>
      <c r="SNW14" s="20"/>
      <c r="SNX14" s="20"/>
      <c r="SNY14" s="20"/>
      <c r="SNZ14" s="20"/>
      <c r="SOA14" s="20"/>
      <c r="SOB14" s="20"/>
      <c r="SOC14" s="20"/>
      <c r="SOD14" s="20"/>
      <c r="SOE14" s="20"/>
      <c r="SOF14" s="20"/>
      <c r="SOG14" s="20"/>
      <c r="SOH14" s="20"/>
      <c r="SOI14" s="20"/>
      <c r="SOJ14" s="20"/>
      <c r="SOK14" s="20"/>
      <c r="SOL14" s="20"/>
      <c r="SOM14" s="20"/>
      <c r="SON14" s="20"/>
      <c r="SOO14" s="20"/>
      <c r="SOP14" s="20"/>
      <c r="SOQ14" s="20"/>
      <c r="SOR14" s="20"/>
      <c r="SOS14" s="20"/>
      <c r="SOT14" s="20"/>
      <c r="SOU14" s="20"/>
      <c r="SOV14" s="20"/>
      <c r="SOW14" s="20"/>
      <c r="SOX14" s="20"/>
      <c r="SOY14" s="20"/>
      <c r="SOZ14" s="20"/>
      <c r="SPA14" s="20"/>
      <c r="SPB14" s="20"/>
      <c r="SPC14" s="20"/>
      <c r="SPD14" s="20"/>
      <c r="SPE14" s="20"/>
      <c r="SPF14" s="20"/>
      <c r="SPG14" s="20"/>
      <c r="SPH14" s="20"/>
      <c r="SPI14" s="20"/>
      <c r="SPJ14" s="20"/>
      <c r="SPK14" s="20"/>
      <c r="SPL14" s="20"/>
      <c r="SPM14" s="20"/>
      <c r="SPN14" s="20"/>
      <c r="SPO14" s="20"/>
      <c r="SPP14" s="20"/>
      <c r="SPQ14" s="20"/>
      <c r="SPR14" s="20"/>
      <c r="SPS14" s="20"/>
      <c r="SPT14" s="20"/>
      <c r="SPU14" s="20"/>
      <c r="SPV14" s="20"/>
      <c r="SPW14" s="20"/>
      <c r="SPX14" s="20"/>
      <c r="SPY14" s="20"/>
      <c r="SPZ14" s="20"/>
      <c r="SQA14" s="20"/>
      <c r="SQB14" s="20"/>
      <c r="SQC14" s="20"/>
      <c r="SQD14" s="20"/>
      <c r="SQE14" s="20"/>
      <c r="SQF14" s="20"/>
      <c r="SQG14" s="20"/>
      <c r="SQH14" s="20"/>
      <c r="SQI14" s="20"/>
      <c r="SQJ14" s="20"/>
      <c r="SQK14" s="20"/>
      <c r="SQL14" s="20"/>
      <c r="SQM14" s="20"/>
      <c r="SQN14" s="20"/>
      <c r="SQO14" s="20"/>
      <c r="SQP14" s="20"/>
      <c r="SQQ14" s="20"/>
      <c r="SQR14" s="20"/>
      <c r="SQS14" s="20"/>
      <c r="SQT14" s="20"/>
      <c r="SQU14" s="20"/>
      <c r="SQV14" s="20"/>
      <c r="SQW14" s="20"/>
      <c r="SQX14" s="20"/>
      <c r="SQY14" s="20"/>
      <c r="SQZ14" s="20"/>
      <c r="SRA14" s="20"/>
      <c r="SRB14" s="20"/>
      <c r="SRC14" s="20"/>
      <c r="SRD14" s="20"/>
      <c r="SRE14" s="20"/>
      <c r="SRF14" s="20"/>
      <c r="SRG14" s="20"/>
      <c r="SRH14" s="20"/>
      <c r="SRI14" s="20"/>
      <c r="SRJ14" s="20"/>
      <c r="SRK14" s="20"/>
      <c r="SRL14" s="20"/>
      <c r="SRM14" s="20"/>
      <c r="SRN14" s="20"/>
      <c r="SRO14" s="20"/>
      <c r="SRP14" s="20"/>
      <c r="SRQ14" s="20"/>
      <c r="SRR14" s="20"/>
      <c r="SRS14" s="20"/>
      <c r="SRT14" s="20"/>
      <c r="SRU14" s="20"/>
      <c r="SRV14" s="20"/>
      <c r="SRW14" s="20"/>
      <c r="SRX14" s="20"/>
      <c r="SRY14" s="20"/>
      <c r="SRZ14" s="20"/>
      <c r="SSA14" s="20"/>
      <c r="SSB14" s="20"/>
      <c r="SSC14" s="20"/>
      <c r="SSD14" s="20"/>
      <c r="SSE14" s="20"/>
      <c r="SSF14" s="20"/>
      <c r="SSG14" s="20"/>
      <c r="SSH14" s="20"/>
      <c r="SSI14" s="20"/>
      <c r="SSJ14" s="20"/>
      <c r="SSK14" s="20"/>
      <c r="SSL14" s="20"/>
      <c r="SSM14" s="20"/>
      <c r="SSN14" s="20"/>
      <c r="SSO14" s="20"/>
      <c r="SSP14" s="20"/>
      <c r="SSQ14" s="20"/>
      <c r="SSR14" s="20"/>
      <c r="SSS14" s="20"/>
      <c r="SST14" s="20"/>
      <c r="SSU14" s="20"/>
      <c r="SSV14" s="20"/>
      <c r="SSW14" s="20"/>
      <c r="SSX14" s="20"/>
      <c r="SSY14" s="20"/>
      <c r="SSZ14" s="20"/>
      <c r="STA14" s="20"/>
      <c r="STB14" s="20"/>
      <c r="STC14" s="20"/>
      <c r="STD14" s="20"/>
      <c r="STE14" s="20"/>
      <c r="STF14" s="20"/>
      <c r="STG14" s="20"/>
      <c r="STH14" s="20"/>
      <c r="STI14" s="20"/>
      <c r="STJ14" s="20"/>
      <c r="STK14" s="20"/>
      <c r="STL14" s="20"/>
      <c r="STM14" s="20"/>
      <c r="STN14" s="20"/>
      <c r="STO14" s="20"/>
      <c r="STP14" s="20"/>
      <c r="STQ14" s="20"/>
      <c r="STR14" s="20"/>
      <c r="STS14" s="20"/>
      <c r="STT14" s="20"/>
      <c r="STU14" s="20"/>
      <c r="STV14" s="20"/>
      <c r="STW14" s="20"/>
      <c r="STX14" s="20"/>
      <c r="STY14" s="20"/>
      <c r="STZ14" s="20"/>
      <c r="SUA14" s="20"/>
      <c r="SUB14" s="20"/>
      <c r="SUC14" s="20"/>
      <c r="SUD14" s="20"/>
      <c r="SUE14" s="20"/>
      <c r="SUF14" s="20"/>
      <c r="SUG14" s="20"/>
      <c r="SUH14" s="20"/>
      <c r="SUI14" s="20"/>
      <c r="SUJ14" s="20"/>
      <c r="SUK14" s="20"/>
      <c r="SUL14" s="20"/>
      <c r="SUM14" s="20"/>
      <c r="SUN14" s="20"/>
      <c r="SUO14" s="20"/>
      <c r="SUP14" s="20"/>
      <c r="SUQ14" s="20"/>
      <c r="SUR14" s="20"/>
      <c r="SUS14" s="20"/>
      <c r="SUT14" s="20"/>
      <c r="SUU14" s="20"/>
      <c r="SUV14" s="20"/>
      <c r="SUW14" s="20"/>
      <c r="SUX14" s="20"/>
      <c r="SUY14" s="20"/>
      <c r="SUZ14" s="20"/>
      <c r="SVA14" s="20"/>
      <c r="SVB14" s="20"/>
      <c r="SVC14" s="20"/>
      <c r="SVD14" s="20"/>
      <c r="SVE14" s="20"/>
      <c r="SVF14" s="20"/>
      <c r="SVG14" s="20"/>
      <c r="SVH14" s="20"/>
      <c r="SVI14" s="20"/>
      <c r="SVJ14" s="20"/>
      <c r="SVK14" s="20"/>
      <c r="SVL14" s="20"/>
      <c r="SVM14" s="20"/>
      <c r="SVN14" s="20"/>
      <c r="SVO14" s="20"/>
      <c r="SVP14" s="20"/>
      <c r="SVQ14" s="20"/>
      <c r="SVR14" s="20"/>
      <c r="SVS14" s="20"/>
      <c r="SVT14" s="20"/>
      <c r="SVU14" s="20"/>
      <c r="SVV14" s="20"/>
      <c r="SVW14" s="20"/>
      <c r="SVX14" s="20"/>
      <c r="SVY14" s="20"/>
      <c r="SVZ14" s="20"/>
      <c r="SWA14" s="20"/>
      <c r="SWB14" s="20"/>
      <c r="SWC14" s="20"/>
      <c r="SWD14" s="20"/>
      <c r="SWE14" s="20"/>
      <c r="SWF14" s="20"/>
      <c r="SWG14" s="20"/>
      <c r="SWH14" s="20"/>
      <c r="SWI14" s="20"/>
      <c r="SWJ14" s="20"/>
      <c r="SWK14" s="20"/>
      <c r="SWL14" s="20"/>
      <c r="SWM14" s="20"/>
      <c r="SWN14" s="20"/>
      <c r="SWO14" s="20"/>
      <c r="SWP14" s="20"/>
      <c r="SWQ14" s="20"/>
      <c r="SWR14" s="20"/>
      <c r="SWS14" s="20"/>
      <c r="SWT14" s="20"/>
      <c r="SWU14" s="20"/>
      <c r="SWV14" s="20"/>
      <c r="SWW14" s="20"/>
      <c r="SWX14" s="20"/>
      <c r="SWY14" s="20"/>
      <c r="SWZ14" s="20"/>
      <c r="SXA14" s="20"/>
      <c r="SXB14" s="20"/>
      <c r="SXC14" s="20"/>
      <c r="SXD14" s="20"/>
      <c r="SXE14" s="20"/>
      <c r="SXF14" s="20"/>
      <c r="SXG14" s="20"/>
      <c r="SXH14" s="20"/>
      <c r="SXI14" s="20"/>
      <c r="SXJ14" s="20"/>
      <c r="SXK14" s="20"/>
      <c r="SXL14" s="20"/>
      <c r="SXM14" s="20"/>
      <c r="SXN14" s="20"/>
      <c r="SXO14" s="20"/>
      <c r="SXP14" s="20"/>
      <c r="SXQ14" s="20"/>
      <c r="SXR14" s="20"/>
      <c r="SXS14" s="20"/>
      <c r="SXT14" s="20"/>
      <c r="SXU14" s="20"/>
      <c r="SXV14" s="20"/>
      <c r="SXW14" s="20"/>
      <c r="SXX14" s="20"/>
      <c r="SXY14" s="20"/>
      <c r="SXZ14" s="20"/>
      <c r="SYA14" s="20"/>
      <c r="SYB14" s="20"/>
      <c r="SYC14" s="20"/>
      <c r="SYD14" s="20"/>
      <c r="SYE14" s="20"/>
      <c r="SYF14" s="20"/>
      <c r="SYG14" s="20"/>
      <c r="SYH14" s="20"/>
      <c r="SYI14" s="20"/>
      <c r="SYJ14" s="20"/>
      <c r="SYK14" s="20"/>
      <c r="SYL14" s="20"/>
      <c r="SYM14" s="20"/>
      <c r="SYN14" s="20"/>
      <c r="SYO14" s="20"/>
      <c r="SYP14" s="20"/>
      <c r="SYQ14" s="20"/>
      <c r="SYR14" s="20"/>
      <c r="SYS14" s="20"/>
      <c r="SYT14" s="20"/>
      <c r="SYU14" s="20"/>
      <c r="SYV14" s="20"/>
      <c r="SYW14" s="20"/>
      <c r="SYX14" s="20"/>
      <c r="SYY14" s="20"/>
      <c r="SYZ14" s="20"/>
      <c r="SZA14" s="20"/>
      <c r="SZB14" s="20"/>
      <c r="SZC14" s="20"/>
      <c r="SZD14" s="20"/>
      <c r="SZE14" s="20"/>
      <c r="SZF14" s="20"/>
      <c r="SZG14" s="20"/>
      <c r="SZH14" s="20"/>
      <c r="SZI14" s="20"/>
      <c r="SZJ14" s="20"/>
      <c r="SZK14" s="20"/>
      <c r="SZL14" s="20"/>
      <c r="SZM14" s="20"/>
      <c r="SZN14" s="20"/>
      <c r="SZO14" s="20"/>
      <c r="SZP14" s="20"/>
      <c r="SZQ14" s="20"/>
      <c r="SZR14" s="20"/>
      <c r="SZS14" s="20"/>
      <c r="SZT14" s="20"/>
      <c r="SZU14" s="20"/>
      <c r="SZV14" s="20"/>
      <c r="SZW14" s="20"/>
      <c r="SZX14" s="20"/>
      <c r="SZY14" s="20"/>
      <c r="SZZ14" s="20"/>
      <c r="TAA14" s="20"/>
      <c r="TAB14" s="20"/>
      <c r="TAC14" s="20"/>
      <c r="TAD14" s="20"/>
      <c r="TAE14" s="20"/>
      <c r="TAF14" s="20"/>
      <c r="TAG14" s="20"/>
      <c r="TAH14" s="20"/>
      <c r="TAI14" s="20"/>
      <c r="TAJ14" s="20"/>
      <c r="TAK14" s="20"/>
      <c r="TAL14" s="20"/>
      <c r="TAM14" s="20"/>
      <c r="TAN14" s="20"/>
      <c r="TAO14" s="20"/>
      <c r="TAP14" s="20"/>
      <c r="TAQ14" s="20"/>
      <c r="TAR14" s="20"/>
      <c r="TAS14" s="20"/>
      <c r="TAT14" s="20"/>
      <c r="TAU14" s="20"/>
      <c r="TAV14" s="20"/>
      <c r="TAW14" s="20"/>
      <c r="TAX14" s="20"/>
      <c r="TAY14" s="20"/>
      <c r="TAZ14" s="20"/>
      <c r="TBA14" s="20"/>
      <c r="TBB14" s="20"/>
      <c r="TBC14" s="20"/>
      <c r="TBD14" s="20"/>
      <c r="TBE14" s="20"/>
      <c r="TBF14" s="20"/>
      <c r="TBG14" s="20"/>
      <c r="TBH14" s="20"/>
      <c r="TBI14" s="20"/>
      <c r="TBJ14" s="20"/>
      <c r="TBK14" s="20"/>
      <c r="TBL14" s="20"/>
      <c r="TBM14" s="20"/>
      <c r="TBN14" s="20"/>
      <c r="TBO14" s="20"/>
      <c r="TBP14" s="20"/>
      <c r="TBQ14" s="20"/>
      <c r="TBR14" s="20"/>
      <c r="TBS14" s="20"/>
      <c r="TBT14" s="20"/>
      <c r="TBU14" s="20"/>
      <c r="TBV14" s="20"/>
      <c r="TBW14" s="20"/>
      <c r="TBX14" s="20"/>
      <c r="TBY14" s="20"/>
      <c r="TBZ14" s="20"/>
      <c r="TCA14" s="20"/>
      <c r="TCB14" s="20"/>
      <c r="TCC14" s="20"/>
      <c r="TCD14" s="20"/>
      <c r="TCE14" s="20"/>
      <c r="TCF14" s="20"/>
      <c r="TCG14" s="20"/>
      <c r="TCH14" s="20"/>
      <c r="TCI14" s="20"/>
      <c r="TCJ14" s="20"/>
      <c r="TCK14" s="20"/>
      <c r="TCL14" s="20"/>
      <c r="TCM14" s="20"/>
      <c r="TCN14" s="20"/>
      <c r="TCO14" s="20"/>
      <c r="TCP14" s="20"/>
      <c r="TCQ14" s="20"/>
      <c r="TCR14" s="20"/>
      <c r="TCS14" s="20"/>
      <c r="TCT14" s="20"/>
      <c r="TCU14" s="20"/>
      <c r="TCV14" s="20"/>
      <c r="TCW14" s="20"/>
      <c r="TCX14" s="20"/>
      <c r="TCY14" s="20"/>
      <c r="TCZ14" s="20"/>
      <c r="TDA14" s="20"/>
      <c r="TDB14" s="20"/>
      <c r="TDC14" s="20"/>
      <c r="TDD14" s="20"/>
      <c r="TDE14" s="20"/>
      <c r="TDF14" s="20"/>
      <c r="TDG14" s="20"/>
      <c r="TDH14" s="20"/>
      <c r="TDI14" s="20"/>
      <c r="TDJ14" s="20"/>
      <c r="TDK14" s="20"/>
      <c r="TDL14" s="20"/>
      <c r="TDM14" s="20"/>
      <c r="TDN14" s="20"/>
      <c r="TDO14" s="20"/>
      <c r="TDP14" s="20"/>
      <c r="TDQ14" s="20"/>
      <c r="TDR14" s="20"/>
      <c r="TDS14" s="20"/>
      <c r="TDT14" s="20"/>
      <c r="TDU14" s="20"/>
      <c r="TDV14" s="20"/>
      <c r="TDW14" s="20"/>
      <c r="TDX14" s="20"/>
      <c r="TDY14" s="20"/>
      <c r="TDZ14" s="20"/>
      <c r="TEA14" s="20"/>
      <c r="TEB14" s="20"/>
      <c r="TEC14" s="20"/>
      <c r="TED14" s="20"/>
      <c r="TEE14" s="20"/>
      <c r="TEF14" s="20"/>
      <c r="TEG14" s="20"/>
      <c r="TEH14" s="20"/>
      <c r="TEI14" s="20"/>
      <c r="TEJ14" s="20"/>
      <c r="TEK14" s="20"/>
      <c r="TEL14" s="20"/>
      <c r="TEM14" s="20"/>
      <c r="TEN14" s="20"/>
      <c r="TEO14" s="20"/>
      <c r="TEP14" s="20"/>
      <c r="TEQ14" s="20"/>
      <c r="TER14" s="20"/>
      <c r="TES14" s="20"/>
      <c r="TET14" s="20"/>
      <c r="TEU14" s="20"/>
      <c r="TEV14" s="20"/>
      <c r="TEW14" s="20"/>
      <c r="TEX14" s="20"/>
      <c r="TEY14" s="20"/>
      <c r="TEZ14" s="20"/>
      <c r="TFA14" s="20"/>
      <c r="TFB14" s="20"/>
      <c r="TFC14" s="20"/>
      <c r="TFD14" s="20"/>
      <c r="TFE14" s="20"/>
      <c r="TFF14" s="20"/>
      <c r="TFG14" s="20"/>
      <c r="TFH14" s="20"/>
      <c r="TFI14" s="20"/>
      <c r="TFJ14" s="20"/>
      <c r="TFK14" s="20"/>
      <c r="TFL14" s="20"/>
      <c r="TFM14" s="20"/>
      <c r="TFN14" s="20"/>
      <c r="TFO14" s="20"/>
      <c r="TFP14" s="20"/>
      <c r="TFQ14" s="20"/>
      <c r="TFR14" s="20"/>
      <c r="TFS14" s="20"/>
      <c r="TFT14" s="20"/>
      <c r="TFU14" s="20"/>
      <c r="TFV14" s="20"/>
      <c r="TFW14" s="20"/>
      <c r="TFX14" s="20"/>
      <c r="TFY14" s="20"/>
      <c r="TFZ14" s="20"/>
      <c r="TGA14" s="20"/>
      <c r="TGB14" s="20"/>
      <c r="TGC14" s="20"/>
      <c r="TGD14" s="20"/>
      <c r="TGE14" s="20"/>
      <c r="TGF14" s="20"/>
      <c r="TGG14" s="20"/>
      <c r="TGH14" s="20"/>
      <c r="TGI14" s="20"/>
      <c r="TGJ14" s="20"/>
      <c r="TGK14" s="20"/>
      <c r="TGL14" s="20"/>
      <c r="TGM14" s="20"/>
      <c r="TGN14" s="20"/>
      <c r="TGO14" s="20"/>
      <c r="TGP14" s="20"/>
      <c r="TGQ14" s="20"/>
      <c r="TGR14" s="20"/>
      <c r="TGS14" s="20"/>
      <c r="TGT14" s="20"/>
      <c r="TGU14" s="20"/>
      <c r="TGV14" s="20"/>
      <c r="TGW14" s="20"/>
      <c r="TGX14" s="20"/>
      <c r="TGY14" s="20"/>
      <c r="TGZ14" s="20"/>
      <c r="THA14" s="20"/>
      <c r="THB14" s="20"/>
      <c r="THC14" s="20"/>
      <c r="THD14" s="20"/>
      <c r="THE14" s="20"/>
      <c r="THF14" s="20"/>
      <c r="THG14" s="20"/>
      <c r="THH14" s="20"/>
      <c r="THI14" s="20"/>
      <c r="THJ14" s="20"/>
      <c r="THK14" s="20"/>
      <c r="THL14" s="20"/>
      <c r="THM14" s="20"/>
      <c r="THN14" s="20"/>
      <c r="THO14" s="20"/>
      <c r="THP14" s="20"/>
      <c r="THQ14" s="20"/>
      <c r="THR14" s="20"/>
      <c r="THS14" s="20"/>
      <c r="THT14" s="20"/>
      <c r="THU14" s="20"/>
      <c r="THV14" s="20"/>
      <c r="THW14" s="20"/>
      <c r="THX14" s="20"/>
      <c r="THY14" s="20"/>
      <c r="THZ14" s="20"/>
      <c r="TIA14" s="20"/>
      <c r="TIB14" s="20"/>
      <c r="TIC14" s="20"/>
      <c r="TID14" s="20"/>
      <c r="TIE14" s="20"/>
      <c r="TIF14" s="20"/>
      <c r="TIG14" s="20"/>
      <c r="TIH14" s="20"/>
      <c r="TII14" s="20"/>
      <c r="TIJ14" s="20"/>
      <c r="TIK14" s="20"/>
      <c r="TIL14" s="20"/>
      <c r="TIM14" s="20"/>
      <c r="TIN14" s="20"/>
      <c r="TIO14" s="20"/>
      <c r="TIP14" s="20"/>
      <c r="TIQ14" s="20"/>
      <c r="TIR14" s="20"/>
      <c r="TIS14" s="20"/>
      <c r="TIT14" s="20"/>
      <c r="TIU14" s="20"/>
      <c r="TIV14" s="20"/>
      <c r="TIW14" s="20"/>
      <c r="TIX14" s="20"/>
      <c r="TIY14" s="20"/>
      <c r="TIZ14" s="20"/>
      <c r="TJA14" s="20"/>
      <c r="TJB14" s="20"/>
      <c r="TJC14" s="20"/>
      <c r="TJD14" s="20"/>
      <c r="TJE14" s="20"/>
      <c r="TJF14" s="20"/>
      <c r="TJG14" s="20"/>
      <c r="TJH14" s="20"/>
      <c r="TJI14" s="20"/>
      <c r="TJJ14" s="20"/>
      <c r="TJK14" s="20"/>
      <c r="TJL14" s="20"/>
      <c r="TJM14" s="20"/>
      <c r="TJN14" s="20"/>
      <c r="TJO14" s="20"/>
      <c r="TJP14" s="20"/>
      <c r="TJQ14" s="20"/>
      <c r="TJR14" s="20"/>
      <c r="TJS14" s="20"/>
      <c r="TJT14" s="20"/>
      <c r="TJU14" s="20"/>
      <c r="TJV14" s="20"/>
      <c r="TJW14" s="20"/>
      <c r="TJX14" s="20"/>
      <c r="TJY14" s="20"/>
      <c r="TJZ14" s="20"/>
      <c r="TKA14" s="20"/>
      <c r="TKB14" s="20"/>
      <c r="TKC14" s="20"/>
      <c r="TKD14" s="20"/>
      <c r="TKE14" s="20"/>
      <c r="TKF14" s="20"/>
      <c r="TKG14" s="20"/>
      <c r="TKH14" s="20"/>
      <c r="TKI14" s="20"/>
      <c r="TKJ14" s="20"/>
      <c r="TKK14" s="20"/>
      <c r="TKL14" s="20"/>
      <c r="TKM14" s="20"/>
      <c r="TKN14" s="20"/>
      <c r="TKO14" s="20"/>
      <c r="TKP14" s="20"/>
      <c r="TKQ14" s="20"/>
      <c r="TKR14" s="20"/>
      <c r="TKS14" s="20"/>
      <c r="TKT14" s="20"/>
      <c r="TKU14" s="20"/>
      <c r="TKV14" s="20"/>
      <c r="TKW14" s="20"/>
      <c r="TKX14" s="20"/>
      <c r="TKY14" s="20"/>
      <c r="TKZ14" s="20"/>
      <c r="TLA14" s="20"/>
      <c r="TLB14" s="20"/>
      <c r="TLC14" s="20"/>
      <c r="TLD14" s="20"/>
      <c r="TLE14" s="20"/>
      <c r="TLF14" s="20"/>
      <c r="TLG14" s="20"/>
      <c r="TLH14" s="20"/>
      <c r="TLI14" s="20"/>
      <c r="TLJ14" s="20"/>
      <c r="TLK14" s="20"/>
      <c r="TLL14" s="20"/>
      <c r="TLM14" s="20"/>
      <c r="TLN14" s="20"/>
      <c r="TLO14" s="20"/>
      <c r="TLP14" s="20"/>
      <c r="TLQ14" s="20"/>
      <c r="TLR14" s="20"/>
      <c r="TLS14" s="20"/>
      <c r="TLT14" s="20"/>
      <c r="TLU14" s="20"/>
      <c r="TLV14" s="20"/>
      <c r="TLW14" s="20"/>
      <c r="TLX14" s="20"/>
      <c r="TLY14" s="20"/>
      <c r="TLZ14" s="20"/>
      <c r="TMA14" s="20"/>
      <c r="TMB14" s="20"/>
      <c r="TMC14" s="20"/>
      <c r="TMD14" s="20"/>
      <c r="TME14" s="20"/>
      <c r="TMF14" s="20"/>
      <c r="TMG14" s="20"/>
      <c r="TMH14" s="20"/>
      <c r="TMI14" s="20"/>
      <c r="TMJ14" s="20"/>
      <c r="TMK14" s="20"/>
      <c r="TML14" s="20"/>
      <c r="TMM14" s="20"/>
      <c r="TMN14" s="20"/>
      <c r="TMO14" s="20"/>
      <c r="TMP14" s="20"/>
      <c r="TMQ14" s="20"/>
      <c r="TMR14" s="20"/>
      <c r="TMS14" s="20"/>
      <c r="TMT14" s="20"/>
      <c r="TMU14" s="20"/>
      <c r="TMV14" s="20"/>
      <c r="TMW14" s="20"/>
      <c r="TMX14" s="20"/>
      <c r="TMY14" s="20"/>
      <c r="TMZ14" s="20"/>
      <c r="TNA14" s="20"/>
      <c r="TNB14" s="20"/>
      <c r="TNC14" s="20"/>
      <c r="TND14" s="20"/>
      <c r="TNE14" s="20"/>
      <c r="TNF14" s="20"/>
      <c r="TNG14" s="20"/>
      <c r="TNH14" s="20"/>
      <c r="TNI14" s="20"/>
      <c r="TNJ14" s="20"/>
      <c r="TNK14" s="20"/>
      <c r="TNL14" s="20"/>
      <c r="TNM14" s="20"/>
      <c r="TNN14" s="20"/>
      <c r="TNO14" s="20"/>
      <c r="TNP14" s="20"/>
      <c r="TNQ14" s="20"/>
      <c r="TNR14" s="20"/>
      <c r="TNS14" s="20"/>
      <c r="TNT14" s="20"/>
      <c r="TNU14" s="20"/>
      <c r="TNV14" s="20"/>
      <c r="TNW14" s="20"/>
      <c r="TNX14" s="20"/>
      <c r="TNY14" s="20"/>
      <c r="TNZ14" s="20"/>
      <c r="TOA14" s="20"/>
      <c r="TOB14" s="20"/>
      <c r="TOC14" s="20"/>
      <c r="TOD14" s="20"/>
      <c r="TOE14" s="20"/>
      <c r="TOF14" s="20"/>
      <c r="TOG14" s="20"/>
      <c r="TOH14" s="20"/>
      <c r="TOI14" s="20"/>
      <c r="TOJ14" s="20"/>
      <c r="TOK14" s="20"/>
      <c r="TOL14" s="20"/>
      <c r="TOM14" s="20"/>
      <c r="TON14" s="20"/>
      <c r="TOO14" s="20"/>
      <c r="TOP14" s="20"/>
      <c r="TOQ14" s="20"/>
      <c r="TOR14" s="20"/>
      <c r="TOS14" s="20"/>
      <c r="TOT14" s="20"/>
      <c r="TOU14" s="20"/>
      <c r="TOV14" s="20"/>
      <c r="TOW14" s="20"/>
      <c r="TOX14" s="20"/>
      <c r="TOY14" s="20"/>
      <c r="TOZ14" s="20"/>
      <c r="TPA14" s="20"/>
      <c r="TPB14" s="20"/>
      <c r="TPC14" s="20"/>
      <c r="TPD14" s="20"/>
      <c r="TPE14" s="20"/>
      <c r="TPF14" s="20"/>
      <c r="TPG14" s="20"/>
      <c r="TPH14" s="20"/>
      <c r="TPI14" s="20"/>
      <c r="TPJ14" s="20"/>
      <c r="TPK14" s="20"/>
      <c r="TPL14" s="20"/>
      <c r="TPM14" s="20"/>
      <c r="TPN14" s="20"/>
      <c r="TPO14" s="20"/>
      <c r="TPP14" s="20"/>
      <c r="TPQ14" s="20"/>
      <c r="TPR14" s="20"/>
      <c r="TPS14" s="20"/>
      <c r="TPT14" s="20"/>
      <c r="TPU14" s="20"/>
      <c r="TPV14" s="20"/>
      <c r="TPW14" s="20"/>
      <c r="TPX14" s="20"/>
      <c r="TPY14" s="20"/>
      <c r="TPZ14" s="20"/>
      <c r="TQA14" s="20"/>
      <c r="TQB14" s="20"/>
      <c r="TQC14" s="20"/>
      <c r="TQD14" s="20"/>
      <c r="TQE14" s="20"/>
      <c r="TQF14" s="20"/>
      <c r="TQG14" s="20"/>
      <c r="TQH14" s="20"/>
      <c r="TQI14" s="20"/>
      <c r="TQJ14" s="20"/>
      <c r="TQK14" s="20"/>
      <c r="TQL14" s="20"/>
      <c r="TQM14" s="20"/>
      <c r="TQN14" s="20"/>
      <c r="TQO14" s="20"/>
      <c r="TQP14" s="20"/>
      <c r="TQQ14" s="20"/>
      <c r="TQR14" s="20"/>
      <c r="TQS14" s="20"/>
      <c r="TQT14" s="20"/>
      <c r="TQU14" s="20"/>
      <c r="TQV14" s="20"/>
      <c r="TQW14" s="20"/>
      <c r="TQX14" s="20"/>
      <c r="TQY14" s="20"/>
      <c r="TQZ14" s="20"/>
      <c r="TRA14" s="20"/>
      <c r="TRB14" s="20"/>
      <c r="TRC14" s="20"/>
      <c r="TRD14" s="20"/>
      <c r="TRE14" s="20"/>
      <c r="TRF14" s="20"/>
      <c r="TRG14" s="20"/>
      <c r="TRH14" s="20"/>
      <c r="TRI14" s="20"/>
      <c r="TRJ14" s="20"/>
      <c r="TRK14" s="20"/>
      <c r="TRL14" s="20"/>
      <c r="TRM14" s="20"/>
      <c r="TRN14" s="20"/>
      <c r="TRO14" s="20"/>
      <c r="TRP14" s="20"/>
      <c r="TRQ14" s="20"/>
      <c r="TRR14" s="20"/>
      <c r="TRS14" s="20"/>
      <c r="TRT14" s="20"/>
      <c r="TRU14" s="20"/>
      <c r="TRV14" s="20"/>
      <c r="TRW14" s="20"/>
      <c r="TRX14" s="20"/>
      <c r="TRY14" s="20"/>
      <c r="TRZ14" s="20"/>
      <c r="TSA14" s="20"/>
      <c r="TSB14" s="20"/>
      <c r="TSC14" s="20"/>
      <c r="TSD14" s="20"/>
      <c r="TSE14" s="20"/>
      <c r="TSF14" s="20"/>
      <c r="TSG14" s="20"/>
      <c r="TSH14" s="20"/>
      <c r="TSI14" s="20"/>
      <c r="TSJ14" s="20"/>
      <c r="TSK14" s="20"/>
      <c r="TSL14" s="20"/>
      <c r="TSM14" s="20"/>
      <c r="TSN14" s="20"/>
      <c r="TSO14" s="20"/>
      <c r="TSP14" s="20"/>
      <c r="TSQ14" s="20"/>
      <c r="TSR14" s="20"/>
      <c r="TSS14" s="20"/>
      <c r="TST14" s="20"/>
      <c r="TSU14" s="20"/>
      <c r="TSV14" s="20"/>
      <c r="TSW14" s="20"/>
      <c r="TSX14" s="20"/>
      <c r="TSY14" s="20"/>
      <c r="TSZ14" s="20"/>
      <c r="TTA14" s="20"/>
      <c r="TTB14" s="20"/>
      <c r="TTC14" s="20"/>
      <c r="TTD14" s="20"/>
      <c r="TTE14" s="20"/>
      <c r="TTF14" s="20"/>
      <c r="TTG14" s="20"/>
      <c r="TTH14" s="20"/>
      <c r="TTI14" s="20"/>
      <c r="TTJ14" s="20"/>
      <c r="TTK14" s="20"/>
      <c r="TTL14" s="20"/>
      <c r="TTM14" s="20"/>
      <c r="TTN14" s="20"/>
      <c r="TTO14" s="20"/>
      <c r="TTP14" s="20"/>
      <c r="TTQ14" s="20"/>
      <c r="TTR14" s="20"/>
      <c r="TTS14" s="20"/>
      <c r="TTT14" s="20"/>
      <c r="TTU14" s="20"/>
      <c r="TTV14" s="20"/>
      <c r="TTW14" s="20"/>
      <c r="TTX14" s="20"/>
      <c r="TTY14" s="20"/>
      <c r="TTZ14" s="20"/>
      <c r="TUA14" s="20"/>
      <c r="TUB14" s="20"/>
      <c r="TUC14" s="20"/>
      <c r="TUD14" s="20"/>
      <c r="TUE14" s="20"/>
      <c r="TUF14" s="20"/>
      <c r="TUG14" s="20"/>
      <c r="TUH14" s="20"/>
      <c r="TUI14" s="20"/>
      <c r="TUJ14" s="20"/>
      <c r="TUK14" s="20"/>
      <c r="TUL14" s="20"/>
      <c r="TUM14" s="20"/>
      <c r="TUN14" s="20"/>
      <c r="TUO14" s="20"/>
      <c r="TUP14" s="20"/>
      <c r="TUQ14" s="20"/>
      <c r="TUR14" s="20"/>
      <c r="TUS14" s="20"/>
      <c r="TUT14" s="20"/>
      <c r="TUU14" s="20"/>
      <c r="TUV14" s="20"/>
      <c r="TUW14" s="20"/>
      <c r="TUX14" s="20"/>
      <c r="TUY14" s="20"/>
      <c r="TUZ14" s="20"/>
      <c r="TVA14" s="20"/>
      <c r="TVB14" s="20"/>
      <c r="TVC14" s="20"/>
      <c r="TVD14" s="20"/>
      <c r="TVE14" s="20"/>
      <c r="TVF14" s="20"/>
      <c r="TVG14" s="20"/>
      <c r="TVH14" s="20"/>
      <c r="TVI14" s="20"/>
      <c r="TVJ14" s="20"/>
      <c r="TVK14" s="20"/>
      <c r="TVL14" s="20"/>
      <c r="TVM14" s="20"/>
      <c r="TVN14" s="20"/>
      <c r="TVO14" s="20"/>
      <c r="TVP14" s="20"/>
      <c r="TVQ14" s="20"/>
      <c r="TVR14" s="20"/>
      <c r="TVS14" s="20"/>
      <c r="TVT14" s="20"/>
      <c r="TVU14" s="20"/>
      <c r="TVV14" s="20"/>
      <c r="TVW14" s="20"/>
      <c r="TVX14" s="20"/>
      <c r="TVY14" s="20"/>
      <c r="TVZ14" s="20"/>
      <c r="TWA14" s="20"/>
      <c r="TWB14" s="20"/>
      <c r="TWC14" s="20"/>
      <c r="TWD14" s="20"/>
      <c r="TWE14" s="20"/>
      <c r="TWF14" s="20"/>
      <c r="TWG14" s="20"/>
      <c r="TWH14" s="20"/>
      <c r="TWI14" s="20"/>
      <c r="TWJ14" s="20"/>
      <c r="TWK14" s="20"/>
      <c r="TWL14" s="20"/>
      <c r="TWM14" s="20"/>
      <c r="TWN14" s="20"/>
      <c r="TWO14" s="20"/>
      <c r="TWP14" s="20"/>
      <c r="TWQ14" s="20"/>
      <c r="TWR14" s="20"/>
      <c r="TWS14" s="20"/>
      <c r="TWT14" s="20"/>
      <c r="TWU14" s="20"/>
      <c r="TWV14" s="20"/>
      <c r="TWW14" s="20"/>
      <c r="TWX14" s="20"/>
      <c r="TWY14" s="20"/>
      <c r="TWZ14" s="20"/>
      <c r="TXA14" s="20"/>
      <c r="TXB14" s="20"/>
      <c r="TXC14" s="20"/>
      <c r="TXD14" s="20"/>
      <c r="TXE14" s="20"/>
      <c r="TXF14" s="20"/>
      <c r="TXG14" s="20"/>
      <c r="TXH14" s="20"/>
      <c r="TXI14" s="20"/>
      <c r="TXJ14" s="20"/>
      <c r="TXK14" s="20"/>
      <c r="TXL14" s="20"/>
      <c r="TXM14" s="20"/>
      <c r="TXN14" s="20"/>
      <c r="TXO14" s="20"/>
      <c r="TXP14" s="20"/>
      <c r="TXQ14" s="20"/>
      <c r="TXR14" s="20"/>
      <c r="TXS14" s="20"/>
      <c r="TXT14" s="20"/>
      <c r="TXU14" s="20"/>
      <c r="TXV14" s="20"/>
      <c r="TXW14" s="20"/>
      <c r="TXX14" s="20"/>
      <c r="TXY14" s="20"/>
      <c r="TXZ14" s="20"/>
      <c r="TYA14" s="20"/>
      <c r="TYB14" s="20"/>
      <c r="TYC14" s="20"/>
      <c r="TYD14" s="20"/>
      <c r="TYE14" s="20"/>
      <c r="TYF14" s="20"/>
      <c r="TYG14" s="20"/>
      <c r="TYH14" s="20"/>
      <c r="TYI14" s="20"/>
      <c r="TYJ14" s="20"/>
      <c r="TYK14" s="20"/>
      <c r="TYL14" s="20"/>
      <c r="TYM14" s="20"/>
      <c r="TYN14" s="20"/>
      <c r="TYO14" s="20"/>
      <c r="TYP14" s="20"/>
      <c r="TYQ14" s="20"/>
      <c r="TYR14" s="20"/>
      <c r="TYS14" s="20"/>
      <c r="TYT14" s="20"/>
      <c r="TYU14" s="20"/>
      <c r="TYV14" s="20"/>
      <c r="TYW14" s="20"/>
      <c r="TYX14" s="20"/>
      <c r="TYY14" s="20"/>
      <c r="TYZ14" s="20"/>
      <c r="TZA14" s="20"/>
      <c r="TZB14" s="20"/>
      <c r="TZC14" s="20"/>
      <c r="TZD14" s="20"/>
      <c r="TZE14" s="20"/>
      <c r="TZF14" s="20"/>
      <c r="TZG14" s="20"/>
      <c r="TZH14" s="20"/>
      <c r="TZI14" s="20"/>
      <c r="TZJ14" s="20"/>
      <c r="TZK14" s="20"/>
      <c r="TZL14" s="20"/>
      <c r="TZM14" s="20"/>
      <c r="TZN14" s="20"/>
      <c r="TZO14" s="20"/>
      <c r="TZP14" s="20"/>
      <c r="TZQ14" s="20"/>
      <c r="TZR14" s="20"/>
      <c r="TZS14" s="20"/>
      <c r="TZT14" s="20"/>
      <c r="TZU14" s="20"/>
      <c r="TZV14" s="20"/>
      <c r="TZW14" s="20"/>
      <c r="TZX14" s="20"/>
      <c r="TZY14" s="20"/>
      <c r="TZZ14" s="20"/>
      <c r="UAA14" s="20"/>
      <c r="UAB14" s="20"/>
      <c r="UAC14" s="20"/>
      <c r="UAD14" s="20"/>
      <c r="UAE14" s="20"/>
      <c r="UAF14" s="20"/>
      <c r="UAG14" s="20"/>
      <c r="UAH14" s="20"/>
      <c r="UAI14" s="20"/>
      <c r="UAJ14" s="20"/>
      <c r="UAK14" s="20"/>
      <c r="UAL14" s="20"/>
      <c r="UAM14" s="20"/>
      <c r="UAN14" s="20"/>
      <c r="UAO14" s="20"/>
      <c r="UAP14" s="20"/>
      <c r="UAQ14" s="20"/>
      <c r="UAR14" s="20"/>
      <c r="UAS14" s="20"/>
      <c r="UAT14" s="20"/>
      <c r="UAU14" s="20"/>
      <c r="UAV14" s="20"/>
      <c r="UAW14" s="20"/>
      <c r="UAX14" s="20"/>
      <c r="UAY14" s="20"/>
      <c r="UAZ14" s="20"/>
      <c r="UBA14" s="20"/>
      <c r="UBB14" s="20"/>
      <c r="UBC14" s="20"/>
      <c r="UBD14" s="20"/>
      <c r="UBE14" s="20"/>
      <c r="UBF14" s="20"/>
      <c r="UBG14" s="20"/>
      <c r="UBH14" s="20"/>
      <c r="UBI14" s="20"/>
      <c r="UBJ14" s="20"/>
      <c r="UBK14" s="20"/>
      <c r="UBL14" s="20"/>
      <c r="UBM14" s="20"/>
      <c r="UBN14" s="20"/>
      <c r="UBO14" s="20"/>
      <c r="UBP14" s="20"/>
      <c r="UBQ14" s="20"/>
      <c r="UBR14" s="20"/>
      <c r="UBS14" s="20"/>
      <c r="UBT14" s="20"/>
      <c r="UBU14" s="20"/>
      <c r="UBV14" s="20"/>
      <c r="UBW14" s="20"/>
      <c r="UBX14" s="20"/>
      <c r="UBY14" s="20"/>
      <c r="UBZ14" s="20"/>
      <c r="UCA14" s="20"/>
      <c r="UCB14" s="20"/>
      <c r="UCC14" s="20"/>
      <c r="UCD14" s="20"/>
      <c r="UCE14" s="20"/>
      <c r="UCF14" s="20"/>
      <c r="UCG14" s="20"/>
      <c r="UCH14" s="20"/>
      <c r="UCI14" s="20"/>
      <c r="UCJ14" s="20"/>
      <c r="UCK14" s="20"/>
      <c r="UCL14" s="20"/>
      <c r="UCM14" s="20"/>
      <c r="UCN14" s="20"/>
      <c r="UCO14" s="20"/>
      <c r="UCP14" s="20"/>
      <c r="UCQ14" s="20"/>
      <c r="UCR14" s="20"/>
      <c r="UCS14" s="20"/>
      <c r="UCT14" s="20"/>
      <c r="UCU14" s="20"/>
      <c r="UCV14" s="20"/>
      <c r="UCW14" s="20"/>
      <c r="UCX14" s="20"/>
      <c r="UCY14" s="20"/>
      <c r="UCZ14" s="20"/>
      <c r="UDA14" s="20"/>
      <c r="UDB14" s="20"/>
      <c r="UDC14" s="20"/>
      <c r="UDD14" s="20"/>
      <c r="UDE14" s="20"/>
      <c r="UDF14" s="20"/>
      <c r="UDG14" s="20"/>
      <c r="UDH14" s="20"/>
      <c r="UDI14" s="20"/>
      <c r="UDJ14" s="20"/>
      <c r="UDK14" s="20"/>
      <c r="UDL14" s="20"/>
      <c r="UDM14" s="20"/>
      <c r="UDN14" s="20"/>
      <c r="UDO14" s="20"/>
      <c r="UDP14" s="20"/>
      <c r="UDQ14" s="20"/>
      <c r="UDR14" s="20"/>
      <c r="UDS14" s="20"/>
      <c r="UDT14" s="20"/>
      <c r="UDU14" s="20"/>
      <c r="UDV14" s="20"/>
      <c r="UDW14" s="20"/>
      <c r="UDX14" s="20"/>
      <c r="UDY14" s="20"/>
      <c r="UDZ14" s="20"/>
      <c r="UEA14" s="20"/>
      <c r="UEB14" s="20"/>
      <c r="UEC14" s="20"/>
      <c r="UED14" s="20"/>
      <c r="UEE14" s="20"/>
      <c r="UEF14" s="20"/>
      <c r="UEG14" s="20"/>
      <c r="UEH14" s="20"/>
      <c r="UEI14" s="20"/>
      <c r="UEJ14" s="20"/>
      <c r="UEK14" s="20"/>
      <c r="UEL14" s="20"/>
      <c r="UEM14" s="20"/>
      <c r="UEN14" s="20"/>
      <c r="UEO14" s="20"/>
      <c r="UEP14" s="20"/>
      <c r="UEQ14" s="20"/>
      <c r="UER14" s="20"/>
      <c r="UES14" s="20"/>
      <c r="UET14" s="20"/>
      <c r="UEU14" s="20"/>
      <c r="UEV14" s="20"/>
      <c r="UEW14" s="20"/>
      <c r="UEX14" s="20"/>
      <c r="UEY14" s="20"/>
      <c r="UEZ14" s="20"/>
      <c r="UFA14" s="20"/>
      <c r="UFB14" s="20"/>
      <c r="UFC14" s="20"/>
      <c r="UFD14" s="20"/>
      <c r="UFE14" s="20"/>
      <c r="UFF14" s="20"/>
      <c r="UFG14" s="20"/>
      <c r="UFH14" s="20"/>
      <c r="UFI14" s="20"/>
      <c r="UFJ14" s="20"/>
      <c r="UFK14" s="20"/>
      <c r="UFL14" s="20"/>
      <c r="UFM14" s="20"/>
      <c r="UFN14" s="20"/>
      <c r="UFO14" s="20"/>
      <c r="UFP14" s="20"/>
      <c r="UFQ14" s="20"/>
      <c r="UFR14" s="20"/>
      <c r="UFS14" s="20"/>
      <c r="UFT14" s="20"/>
      <c r="UFU14" s="20"/>
      <c r="UFV14" s="20"/>
      <c r="UFW14" s="20"/>
      <c r="UFX14" s="20"/>
      <c r="UFY14" s="20"/>
      <c r="UFZ14" s="20"/>
      <c r="UGA14" s="20"/>
      <c r="UGB14" s="20"/>
      <c r="UGC14" s="20"/>
      <c r="UGD14" s="20"/>
      <c r="UGE14" s="20"/>
      <c r="UGF14" s="20"/>
      <c r="UGG14" s="20"/>
      <c r="UGH14" s="20"/>
      <c r="UGI14" s="20"/>
      <c r="UGJ14" s="20"/>
      <c r="UGK14" s="20"/>
      <c r="UGL14" s="20"/>
      <c r="UGM14" s="20"/>
      <c r="UGN14" s="20"/>
      <c r="UGO14" s="20"/>
      <c r="UGP14" s="20"/>
      <c r="UGQ14" s="20"/>
      <c r="UGR14" s="20"/>
      <c r="UGS14" s="20"/>
      <c r="UGT14" s="20"/>
      <c r="UGU14" s="20"/>
      <c r="UGV14" s="20"/>
      <c r="UGW14" s="20"/>
      <c r="UGX14" s="20"/>
      <c r="UGY14" s="20"/>
      <c r="UGZ14" s="20"/>
      <c r="UHA14" s="20"/>
      <c r="UHB14" s="20"/>
      <c r="UHC14" s="20"/>
      <c r="UHD14" s="20"/>
      <c r="UHE14" s="20"/>
      <c r="UHF14" s="20"/>
      <c r="UHG14" s="20"/>
      <c r="UHH14" s="20"/>
      <c r="UHI14" s="20"/>
      <c r="UHJ14" s="20"/>
      <c r="UHK14" s="20"/>
      <c r="UHL14" s="20"/>
      <c r="UHM14" s="20"/>
      <c r="UHN14" s="20"/>
      <c r="UHO14" s="20"/>
      <c r="UHP14" s="20"/>
      <c r="UHQ14" s="20"/>
      <c r="UHR14" s="20"/>
      <c r="UHS14" s="20"/>
      <c r="UHT14" s="20"/>
      <c r="UHU14" s="20"/>
      <c r="UHV14" s="20"/>
      <c r="UHW14" s="20"/>
      <c r="UHX14" s="20"/>
      <c r="UHY14" s="20"/>
      <c r="UHZ14" s="20"/>
      <c r="UIA14" s="20"/>
      <c r="UIB14" s="20"/>
      <c r="UIC14" s="20"/>
      <c r="UID14" s="20"/>
      <c r="UIE14" s="20"/>
      <c r="UIF14" s="20"/>
      <c r="UIG14" s="20"/>
      <c r="UIH14" s="20"/>
      <c r="UII14" s="20"/>
      <c r="UIJ14" s="20"/>
      <c r="UIK14" s="20"/>
      <c r="UIL14" s="20"/>
      <c r="UIM14" s="20"/>
      <c r="UIN14" s="20"/>
      <c r="UIO14" s="20"/>
      <c r="UIP14" s="20"/>
      <c r="UIQ14" s="20"/>
      <c r="UIR14" s="20"/>
      <c r="UIS14" s="20"/>
      <c r="UIT14" s="20"/>
      <c r="UIU14" s="20"/>
      <c r="UIV14" s="20"/>
      <c r="UIW14" s="20"/>
      <c r="UIX14" s="20"/>
      <c r="UIY14" s="20"/>
      <c r="UIZ14" s="20"/>
      <c r="UJA14" s="20"/>
      <c r="UJB14" s="20"/>
      <c r="UJC14" s="20"/>
      <c r="UJD14" s="20"/>
      <c r="UJE14" s="20"/>
      <c r="UJF14" s="20"/>
      <c r="UJG14" s="20"/>
      <c r="UJH14" s="20"/>
      <c r="UJI14" s="20"/>
      <c r="UJJ14" s="20"/>
      <c r="UJK14" s="20"/>
      <c r="UJL14" s="20"/>
      <c r="UJM14" s="20"/>
      <c r="UJN14" s="20"/>
      <c r="UJO14" s="20"/>
      <c r="UJP14" s="20"/>
      <c r="UJQ14" s="20"/>
      <c r="UJR14" s="20"/>
      <c r="UJS14" s="20"/>
      <c r="UJT14" s="20"/>
      <c r="UJU14" s="20"/>
      <c r="UJV14" s="20"/>
      <c r="UJW14" s="20"/>
      <c r="UJX14" s="20"/>
      <c r="UJY14" s="20"/>
      <c r="UJZ14" s="20"/>
      <c r="UKA14" s="20"/>
      <c r="UKB14" s="20"/>
      <c r="UKC14" s="20"/>
      <c r="UKD14" s="20"/>
      <c r="UKE14" s="20"/>
      <c r="UKF14" s="20"/>
      <c r="UKG14" s="20"/>
      <c r="UKH14" s="20"/>
      <c r="UKI14" s="20"/>
      <c r="UKJ14" s="20"/>
      <c r="UKK14" s="20"/>
      <c r="UKL14" s="20"/>
      <c r="UKM14" s="20"/>
      <c r="UKN14" s="20"/>
      <c r="UKO14" s="20"/>
      <c r="UKP14" s="20"/>
      <c r="UKQ14" s="20"/>
      <c r="UKR14" s="20"/>
      <c r="UKS14" s="20"/>
      <c r="UKT14" s="20"/>
      <c r="UKU14" s="20"/>
      <c r="UKV14" s="20"/>
      <c r="UKW14" s="20"/>
      <c r="UKX14" s="20"/>
      <c r="UKY14" s="20"/>
      <c r="UKZ14" s="20"/>
      <c r="ULA14" s="20"/>
      <c r="ULB14" s="20"/>
      <c r="ULC14" s="20"/>
      <c r="ULD14" s="20"/>
      <c r="ULE14" s="20"/>
      <c r="ULF14" s="20"/>
      <c r="ULG14" s="20"/>
      <c r="ULH14" s="20"/>
      <c r="ULI14" s="20"/>
      <c r="ULJ14" s="20"/>
      <c r="ULK14" s="20"/>
      <c r="ULL14" s="20"/>
      <c r="ULM14" s="20"/>
      <c r="ULN14" s="20"/>
      <c r="ULO14" s="20"/>
      <c r="ULP14" s="20"/>
      <c r="ULQ14" s="20"/>
      <c r="ULR14" s="20"/>
      <c r="ULS14" s="20"/>
      <c r="ULT14" s="20"/>
      <c r="ULU14" s="20"/>
      <c r="ULV14" s="20"/>
      <c r="ULW14" s="20"/>
      <c r="ULX14" s="20"/>
      <c r="ULY14" s="20"/>
      <c r="ULZ14" s="20"/>
      <c r="UMA14" s="20"/>
      <c r="UMB14" s="20"/>
      <c r="UMC14" s="20"/>
      <c r="UMD14" s="20"/>
      <c r="UME14" s="20"/>
      <c r="UMF14" s="20"/>
      <c r="UMG14" s="20"/>
      <c r="UMH14" s="20"/>
      <c r="UMI14" s="20"/>
      <c r="UMJ14" s="20"/>
      <c r="UMK14" s="20"/>
      <c r="UML14" s="20"/>
      <c r="UMM14" s="20"/>
      <c r="UMN14" s="20"/>
      <c r="UMO14" s="20"/>
      <c r="UMP14" s="20"/>
      <c r="UMQ14" s="20"/>
      <c r="UMR14" s="20"/>
      <c r="UMS14" s="20"/>
      <c r="UMT14" s="20"/>
      <c r="UMU14" s="20"/>
      <c r="UMV14" s="20"/>
      <c r="UMW14" s="20"/>
      <c r="UMX14" s="20"/>
      <c r="UMY14" s="20"/>
      <c r="UMZ14" s="20"/>
      <c r="UNA14" s="20"/>
      <c r="UNB14" s="20"/>
      <c r="UNC14" s="20"/>
      <c r="UND14" s="20"/>
      <c r="UNE14" s="20"/>
      <c r="UNF14" s="20"/>
      <c r="UNG14" s="20"/>
      <c r="UNH14" s="20"/>
      <c r="UNI14" s="20"/>
      <c r="UNJ14" s="20"/>
      <c r="UNK14" s="20"/>
      <c r="UNL14" s="20"/>
      <c r="UNM14" s="20"/>
      <c r="UNN14" s="20"/>
      <c r="UNO14" s="20"/>
      <c r="UNP14" s="20"/>
      <c r="UNQ14" s="20"/>
      <c r="UNR14" s="20"/>
      <c r="UNS14" s="20"/>
      <c r="UNT14" s="20"/>
      <c r="UNU14" s="20"/>
      <c r="UNV14" s="20"/>
      <c r="UNW14" s="20"/>
      <c r="UNX14" s="20"/>
      <c r="UNY14" s="20"/>
      <c r="UNZ14" s="20"/>
      <c r="UOA14" s="20"/>
      <c r="UOB14" s="20"/>
      <c r="UOC14" s="20"/>
      <c r="UOD14" s="20"/>
      <c r="UOE14" s="20"/>
      <c r="UOF14" s="20"/>
      <c r="UOG14" s="20"/>
      <c r="UOH14" s="20"/>
      <c r="UOI14" s="20"/>
      <c r="UOJ14" s="20"/>
      <c r="UOK14" s="20"/>
      <c r="UOL14" s="20"/>
      <c r="UOM14" s="20"/>
      <c r="UON14" s="20"/>
      <c r="UOO14" s="20"/>
      <c r="UOP14" s="20"/>
      <c r="UOQ14" s="20"/>
      <c r="UOR14" s="20"/>
      <c r="UOS14" s="20"/>
      <c r="UOT14" s="20"/>
      <c r="UOU14" s="20"/>
      <c r="UOV14" s="20"/>
      <c r="UOW14" s="20"/>
      <c r="UOX14" s="20"/>
      <c r="UOY14" s="20"/>
      <c r="UOZ14" s="20"/>
      <c r="UPA14" s="20"/>
      <c r="UPB14" s="20"/>
      <c r="UPC14" s="20"/>
      <c r="UPD14" s="20"/>
      <c r="UPE14" s="20"/>
      <c r="UPF14" s="20"/>
      <c r="UPG14" s="20"/>
      <c r="UPH14" s="20"/>
      <c r="UPI14" s="20"/>
      <c r="UPJ14" s="20"/>
      <c r="UPK14" s="20"/>
      <c r="UPL14" s="20"/>
      <c r="UPM14" s="20"/>
      <c r="UPN14" s="20"/>
      <c r="UPO14" s="20"/>
      <c r="UPP14" s="20"/>
      <c r="UPQ14" s="20"/>
      <c r="UPR14" s="20"/>
      <c r="UPS14" s="20"/>
      <c r="UPT14" s="20"/>
      <c r="UPU14" s="20"/>
      <c r="UPV14" s="20"/>
      <c r="UPW14" s="20"/>
      <c r="UPX14" s="20"/>
      <c r="UPY14" s="20"/>
      <c r="UPZ14" s="20"/>
      <c r="UQA14" s="20"/>
      <c r="UQB14" s="20"/>
      <c r="UQC14" s="20"/>
      <c r="UQD14" s="20"/>
      <c r="UQE14" s="20"/>
      <c r="UQF14" s="20"/>
      <c r="UQG14" s="20"/>
      <c r="UQH14" s="20"/>
      <c r="UQI14" s="20"/>
      <c r="UQJ14" s="20"/>
      <c r="UQK14" s="20"/>
      <c r="UQL14" s="20"/>
      <c r="UQM14" s="20"/>
      <c r="UQN14" s="20"/>
      <c r="UQO14" s="20"/>
      <c r="UQP14" s="20"/>
      <c r="UQQ14" s="20"/>
      <c r="UQR14" s="20"/>
      <c r="UQS14" s="20"/>
      <c r="UQT14" s="20"/>
      <c r="UQU14" s="20"/>
      <c r="UQV14" s="20"/>
      <c r="UQW14" s="20"/>
      <c r="UQX14" s="20"/>
      <c r="UQY14" s="20"/>
      <c r="UQZ14" s="20"/>
      <c r="URA14" s="20"/>
      <c r="URB14" s="20"/>
      <c r="URC14" s="20"/>
      <c r="URD14" s="20"/>
      <c r="URE14" s="20"/>
      <c r="URF14" s="20"/>
      <c r="URG14" s="20"/>
      <c r="URH14" s="20"/>
      <c r="URI14" s="20"/>
      <c r="URJ14" s="20"/>
      <c r="URK14" s="20"/>
      <c r="URL14" s="20"/>
      <c r="URM14" s="20"/>
      <c r="URN14" s="20"/>
      <c r="URO14" s="20"/>
      <c r="URP14" s="20"/>
      <c r="URQ14" s="20"/>
      <c r="URR14" s="20"/>
      <c r="URS14" s="20"/>
      <c r="URT14" s="20"/>
      <c r="URU14" s="20"/>
      <c r="URV14" s="20"/>
      <c r="URW14" s="20"/>
      <c r="URX14" s="20"/>
      <c r="URY14" s="20"/>
      <c r="URZ14" s="20"/>
      <c r="USA14" s="20"/>
      <c r="USB14" s="20"/>
      <c r="USC14" s="20"/>
      <c r="USD14" s="20"/>
      <c r="USE14" s="20"/>
      <c r="USF14" s="20"/>
      <c r="USG14" s="20"/>
      <c r="USH14" s="20"/>
      <c r="USI14" s="20"/>
      <c r="USJ14" s="20"/>
      <c r="USK14" s="20"/>
      <c r="USL14" s="20"/>
      <c r="USM14" s="20"/>
      <c r="USN14" s="20"/>
      <c r="USO14" s="20"/>
      <c r="USP14" s="20"/>
      <c r="USQ14" s="20"/>
      <c r="USR14" s="20"/>
      <c r="USS14" s="20"/>
      <c r="UST14" s="20"/>
      <c r="USU14" s="20"/>
      <c r="USV14" s="20"/>
      <c r="USW14" s="20"/>
      <c r="USX14" s="20"/>
      <c r="USY14" s="20"/>
      <c r="USZ14" s="20"/>
      <c r="UTA14" s="20"/>
      <c r="UTB14" s="20"/>
      <c r="UTC14" s="20"/>
      <c r="UTD14" s="20"/>
      <c r="UTE14" s="20"/>
      <c r="UTF14" s="20"/>
      <c r="UTG14" s="20"/>
      <c r="UTH14" s="20"/>
      <c r="UTI14" s="20"/>
      <c r="UTJ14" s="20"/>
      <c r="UTK14" s="20"/>
      <c r="UTL14" s="20"/>
      <c r="UTM14" s="20"/>
      <c r="UTN14" s="20"/>
      <c r="UTO14" s="20"/>
      <c r="UTP14" s="20"/>
      <c r="UTQ14" s="20"/>
      <c r="UTR14" s="20"/>
      <c r="UTS14" s="20"/>
      <c r="UTT14" s="20"/>
      <c r="UTU14" s="20"/>
      <c r="UTV14" s="20"/>
      <c r="UTW14" s="20"/>
      <c r="UTX14" s="20"/>
      <c r="UTY14" s="20"/>
      <c r="UTZ14" s="20"/>
      <c r="UUA14" s="20"/>
      <c r="UUB14" s="20"/>
      <c r="UUC14" s="20"/>
      <c r="UUD14" s="20"/>
      <c r="UUE14" s="20"/>
      <c r="UUF14" s="20"/>
      <c r="UUG14" s="20"/>
      <c r="UUH14" s="20"/>
      <c r="UUI14" s="20"/>
      <c r="UUJ14" s="20"/>
      <c r="UUK14" s="20"/>
      <c r="UUL14" s="20"/>
      <c r="UUM14" s="20"/>
      <c r="UUN14" s="20"/>
      <c r="UUO14" s="20"/>
      <c r="UUP14" s="20"/>
      <c r="UUQ14" s="20"/>
      <c r="UUR14" s="20"/>
      <c r="UUS14" s="20"/>
      <c r="UUT14" s="20"/>
      <c r="UUU14" s="20"/>
      <c r="UUV14" s="20"/>
      <c r="UUW14" s="20"/>
      <c r="UUX14" s="20"/>
      <c r="UUY14" s="20"/>
      <c r="UUZ14" s="20"/>
      <c r="UVA14" s="20"/>
      <c r="UVB14" s="20"/>
      <c r="UVC14" s="20"/>
      <c r="UVD14" s="20"/>
      <c r="UVE14" s="20"/>
      <c r="UVF14" s="20"/>
      <c r="UVG14" s="20"/>
      <c r="UVH14" s="20"/>
      <c r="UVI14" s="20"/>
      <c r="UVJ14" s="20"/>
      <c r="UVK14" s="20"/>
      <c r="UVL14" s="20"/>
      <c r="UVM14" s="20"/>
      <c r="UVN14" s="20"/>
      <c r="UVO14" s="20"/>
      <c r="UVP14" s="20"/>
      <c r="UVQ14" s="20"/>
      <c r="UVR14" s="20"/>
      <c r="UVS14" s="20"/>
      <c r="UVT14" s="20"/>
      <c r="UVU14" s="20"/>
      <c r="UVV14" s="20"/>
      <c r="UVW14" s="20"/>
      <c r="UVX14" s="20"/>
      <c r="UVY14" s="20"/>
      <c r="UVZ14" s="20"/>
      <c r="UWA14" s="20"/>
      <c r="UWB14" s="20"/>
      <c r="UWC14" s="20"/>
      <c r="UWD14" s="20"/>
      <c r="UWE14" s="20"/>
      <c r="UWF14" s="20"/>
      <c r="UWG14" s="20"/>
      <c r="UWH14" s="20"/>
      <c r="UWI14" s="20"/>
      <c r="UWJ14" s="20"/>
      <c r="UWK14" s="20"/>
      <c r="UWL14" s="20"/>
      <c r="UWM14" s="20"/>
      <c r="UWN14" s="20"/>
      <c r="UWO14" s="20"/>
      <c r="UWP14" s="20"/>
      <c r="UWQ14" s="20"/>
      <c r="UWR14" s="20"/>
      <c r="UWS14" s="20"/>
      <c r="UWT14" s="20"/>
      <c r="UWU14" s="20"/>
      <c r="UWV14" s="20"/>
      <c r="UWW14" s="20"/>
      <c r="UWX14" s="20"/>
      <c r="UWY14" s="20"/>
      <c r="UWZ14" s="20"/>
      <c r="UXA14" s="20"/>
      <c r="UXB14" s="20"/>
      <c r="UXC14" s="20"/>
      <c r="UXD14" s="20"/>
      <c r="UXE14" s="20"/>
      <c r="UXF14" s="20"/>
      <c r="UXG14" s="20"/>
      <c r="UXH14" s="20"/>
      <c r="UXI14" s="20"/>
      <c r="UXJ14" s="20"/>
      <c r="UXK14" s="20"/>
      <c r="UXL14" s="20"/>
      <c r="UXM14" s="20"/>
      <c r="UXN14" s="20"/>
      <c r="UXO14" s="20"/>
      <c r="UXP14" s="20"/>
      <c r="UXQ14" s="20"/>
      <c r="UXR14" s="20"/>
      <c r="UXS14" s="20"/>
      <c r="UXT14" s="20"/>
      <c r="UXU14" s="20"/>
      <c r="UXV14" s="20"/>
      <c r="UXW14" s="20"/>
      <c r="UXX14" s="20"/>
      <c r="UXY14" s="20"/>
      <c r="UXZ14" s="20"/>
      <c r="UYA14" s="20"/>
      <c r="UYB14" s="20"/>
      <c r="UYC14" s="20"/>
      <c r="UYD14" s="20"/>
      <c r="UYE14" s="20"/>
      <c r="UYF14" s="20"/>
      <c r="UYG14" s="20"/>
      <c r="UYH14" s="20"/>
      <c r="UYI14" s="20"/>
      <c r="UYJ14" s="20"/>
      <c r="UYK14" s="20"/>
      <c r="UYL14" s="20"/>
      <c r="UYM14" s="20"/>
      <c r="UYN14" s="20"/>
      <c r="UYO14" s="20"/>
      <c r="UYP14" s="20"/>
      <c r="UYQ14" s="20"/>
      <c r="UYR14" s="20"/>
      <c r="UYS14" s="20"/>
      <c r="UYT14" s="20"/>
      <c r="UYU14" s="20"/>
      <c r="UYV14" s="20"/>
      <c r="UYW14" s="20"/>
      <c r="UYX14" s="20"/>
      <c r="UYY14" s="20"/>
      <c r="UYZ14" s="20"/>
      <c r="UZA14" s="20"/>
      <c r="UZB14" s="20"/>
      <c r="UZC14" s="20"/>
      <c r="UZD14" s="20"/>
      <c r="UZE14" s="20"/>
      <c r="UZF14" s="20"/>
      <c r="UZG14" s="20"/>
      <c r="UZH14" s="20"/>
      <c r="UZI14" s="20"/>
      <c r="UZJ14" s="20"/>
      <c r="UZK14" s="20"/>
      <c r="UZL14" s="20"/>
      <c r="UZM14" s="20"/>
      <c r="UZN14" s="20"/>
      <c r="UZO14" s="20"/>
      <c r="UZP14" s="20"/>
      <c r="UZQ14" s="20"/>
      <c r="UZR14" s="20"/>
      <c r="UZS14" s="20"/>
      <c r="UZT14" s="20"/>
      <c r="UZU14" s="20"/>
      <c r="UZV14" s="20"/>
      <c r="UZW14" s="20"/>
      <c r="UZX14" s="20"/>
      <c r="UZY14" s="20"/>
      <c r="UZZ14" s="20"/>
      <c r="VAA14" s="20"/>
      <c r="VAB14" s="20"/>
      <c r="VAC14" s="20"/>
      <c r="VAD14" s="20"/>
      <c r="VAE14" s="20"/>
      <c r="VAF14" s="20"/>
      <c r="VAG14" s="20"/>
      <c r="VAH14" s="20"/>
      <c r="VAI14" s="20"/>
      <c r="VAJ14" s="20"/>
      <c r="VAK14" s="20"/>
      <c r="VAL14" s="20"/>
      <c r="VAM14" s="20"/>
      <c r="VAN14" s="20"/>
      <c r="VAO14" s="20"/>
      <c r="VAP14" s="20"/>
      <c r="VAQ14" s="20"/>
      <c r="VAR14" s="20"/>
      <c r="VAS14" s="20"/>
      <c r="VAT14" s="20"/>
      <c r="VAU14" s="20"/>
      <c r="VAV14" s="20"/>
      <c r="VAW14" s="20"/>
      <c r="VAX14" s="20"/>
      <c r="VAY14" s="20"/>
      <c r="VAZ14" s="20"/>
      <c r="VBA14" s="20"/>
      <c r="VBB14" s="20"/>
      <c r="VBC14" s="20"/>
      <c r="VBD14" s="20"/>
      <c r="VBE14" s="20"/>
      <c r="VBF14" s="20"/>
      <c r="VBG14" s="20"/>
      <c r="VBH14" s="20"/>
      <c r="VBI14" s="20"/>
      <c r="VBJ14" s="20"/>
      <c r="VBK14" s="20"/>
      <c r="VBL14" s="20"/>
      <c r="VBM14" s="20"/>
      <c r="VBN14" s="20"/>
      <c r="VBO14" s="20"/>
      <c r="VBP14" s="20"/>
      <c r="VBQ14" s="20"/>
      <c r="VBR14" s="20"/>
      <c r="VBS14" s="20"/>
      <c r="VBT14" s="20"/>
      <c r="VBU14" s="20"/>
      <c r="VBV14" s="20"/>
      <c r="VBW14" s="20"/>
      <c r="VBX14" s="20"/>
      <c r="VBY14" s="20"/>
      <c r="VBZ14" s="20"/>
      <c r="VCA14" s="20"/>
      <c r="VCB14" s="20"/>
      <c r="VCC14" s="20"/>
      <c r="VCD14" s="20"/>
      <c r="VCE14" s="20"/>
      <c r="VCF14" s="20"/>
      <c r="VCG14" s="20"/>
      <c r="VCH14" s="20"/>
      <c r="VCI14" s="20"/>
      <c r="VCJ14" s="20"/>
      <c r="VCK14" s="20"/>
      <c r="VCL14" s="20"/>
      <c r="VCM14" s="20"/>
      <c r="VCN14" s="20"/>
      <c r="VCO14" s="20"/>
      <c r="VCP14" s="20"/>
      <c r="VCQ14" s="20"/>
      <c r="VCR14" s="20"/>
      <c r="VCS14" s="20"/>
      <c r="VCT14" s="20"/>
      <c r="VCU14" s="20"/>
      <c r="VCV14" s="20"/>
      <c r="VCW14" s="20"/>
      <c r="VCX14" s="20"/>
      <c r="VCY14" s="20"/>
      <c r="VCZ14" s="20"/>
      <c r="VDA14" s="20"/>
      <c r="VDB14" s="20"/>
      <c r="VDC14" s="20"/>
      <c r="VDD14" s="20"/>
      <c r="VDE14" s="20"/>
      <c r="VDF14" s="20"/>
      <c r="VDG14" s="20"/>
      <c r="VDH14" s="20"/>
      <c r="VDI14" s="20"/>
      <c r="VDJ14" s="20"/>
      <c r="VDK14" s="20"/>
      <c r="VDL14" s="20"/>
      <c r="VDM14" s="20"/>
      <c r="VDN14" s="20"/>
      <c r="VDO14" s="20"/>
      <c r="VDP14" s="20"/>
      <c r="VDQ14" s="20"/>
      <c r="VDR14" s="20"/>
      <c r="VDS14" s="20"/>
      <c r="VDT14" s="20"/>
      <c r="VDU14" s="20"/>
      <c r="VDV14" s="20"/>
      <c r="VDW14" s="20"/>
      <c r="VDX14" s="20"/>
      <c r="VDY14" s="20"/>
      <c r="VDZ14" s="20"/>
      <c r="VEA14" s="20"/>
      <c r="VEB14" s="20"/>
      <c r="VEC14" s="20"/>
      <c r="VED14" s="20"/>
      <c r="VEE14" s="20"/>
      <c r="VEF14" s="20"/>
      <c r="VEG14" s="20"/>
      <c r="VEH14" s="20"/>
      <c r="VEI14" s="20"/>
      <c r="VEJ14" s="20"/>
      <c r="VEK14" s="20"/>
      <c r="VEL14" s="20"/>
      <c r="VEM14" s="20"/>
      <c r="VEN14" s="20"/>
      <c r="VEO14" s="20"/>
      <c r="VEP14" s="20"/>
      <c r="VEQ14" s="20"/>
      <c r="VER14" s="20"/>
      <c r="VES14" s="20"/>
      <c r="VET14" s="20"/>
      <c r="VEU14" s="20"/>
      <c r="VEV14" s="20"/>
      <c r="VEW14" s="20"/>
      <c r="VEX14" s="20"/>
      <c r="VEY14" s="20"/>
      <c r="VEZ14" s="20"/>
      <c r="VFA14" s="20"/>
      <c r="VFB14" s="20"/>
      <c r="VFC14" s="20"/>
      <c r="VFD14" s="20"/>
      <c r="VFE14" s="20"/>
      <c r="VFF14" s="20"/>
      <c r="VFG14" s="20"/>
      <c r="VFH14" s="20"/>
      <c r="VFI14" s="20"/>
      <c r="VFJ14" s="20"/>
      <c r="VFK14" s="20"/>
      <c r="VFL14" s="20"/>
      <c r="VFM14" s="20"/>
      <c r="VFN14" s="20"/>
      <c r="VFO14" s="20"/>
      <c r="VFP14" s="20"/>
      <c r="VFQ14" s="20"/>
      <c r="VFR14" s="20"/>
      <c r="VFS14" s="20"/>
      <c r="VFT14" s="20"/>
      <c r="VFU14" s="20"/>
      <c r="VFV14" s="20"/>
      <c r="VFW14" s="20"/>
      <c r="VFX14" s="20"/>
      <c r="VFY14" s="20"/>
      <c r="VFZ14" s="20"/>
      <c r="VGA14" s="20"/>
      <c r="VGB14" s="20"/>
      <c r="VGC14" s="20"/>
      <c r="VGD14" s="20"/>
      <c r="VGE14" s="20"/>
      <c r="VGF14" s="20"/>
      <c r="VGG14" s="20"/>
      <c r="VGH14" s="20"/>
      <c r="VGI14" s="20"/>
      <c r="VGJ14" s="20"/>
      <c r="VGK14" s="20"/>
      <c r="VGL14" s="20"/>
      <c r="VGM14" s="20"/>
      <c r="VGN14" s="20"/>
      <c r="VGO14" s="20"/>
      <c r="VGP14" s="20"/>
      <c r="VGQ14" s="20"/>
      <c r="VGR14" s="20"/>
      <c r="VGS14" s="20"/>
      <c r="VGT14" s="20"/>
      <c r="VGU14" s="20"/>
      <c r="VGV14" s="20"/>
      <c r="VGW14" s="20"/>
      <c r="VGX14" s="20"/>
      <c r="VGY14" s="20"/>
      <c r="VGZ14" s="20"/>
      <c r="VHA14" s="20"/>
      <c r="VHB14" s="20"/>
      <c r="VHC14" s="20"/>
      <c r="VHD14" s="20"/>
      <c r="VHE14" s="20"/>
      <c r="VHF14" s="20"/>
      <c r="VHG14" s="20"/>
      <c r="VHH14" s="20"/>
      <c r="VHI14" s="20"/>
      <c r="VHJ14" s="20"/>
      <c r="VHK14" s="20"/>
      <c r="VHL14" s="20"/>
      <c r="VHM14" s="20"/>
      <c r="VHN14" s="20"/>
      <c r="VHO14" s="20"/>
      <c r="VHP14" s="20"/>
      <c r="VHQ14" s="20"/>
      <c r="VHR14" s="20"/>
      <c r="VHS14" s="20"/>
      <c r="VHT14" s="20"/>
      <c r="VHU14" s="20"/>
      <c r="VHV14" s="20"/>
      <c r="VHW14" s="20"/>
      <c r="VHX14" s="20"/>
      <c r="VHY14" s="20"/>
      <c r="VHZ14" s="20"/>
      <c r="VIA14" s="20"/>
      <c r="VIB14" s="20"/>
      <c r="VIC14" s="20"/>
      <c r="VID14" s="20"/>
      <c r="VIE14" s="20"/>
      <c r="VIF14" s="20"/>
      <c r="VIG14" s="20"/>
      <c r="VIH14" s="20"/>
      <c r="VII14" s="20"/>
      <c r="VIJ14" s="20"/>
      <c r="VIK14" s="20"/>
      <c r="VIL14" s="20"/>
      <c r="VIM14" s="20"/>
      <c r="VIN14" s="20"/>
      <c r="VIO14" s="20"/>
      <c r="VIP14" s="20"/>
      <c r="VIQ14" s="20"/>
      <c r="VIR14" s="20"/>
      <c r="VIS14" s="20"/>
      <c r="VIT14" s="20"/>
      <c r="VIU14" s="20"/>
      <c r="VIV14" s="20"/>
      <c r="VIW14" s="20"/>
      <c r="VIX14" s="20"/>
      <c r="VIY14" s="20"/>
      <c r="VIZ14" s="20"/>
      <c r="VJA14" s="20"/>
      <c r="VJB14" s="20"/>
      <c r="VJC14" s="20"/>
      <c r="VJD14" s="20"/>
      <c r="VJE14" s="20"/>
      <c r="VJF14" s="20"/>
      <c r="VJG14" s="20"/>
      <c r="VJH14" s="20"/>
      <c r="VJI14" s="20"/>
      <c r="VJJ14" s="20"/>
      <c r="VJK14" s="20"/>
      <c r="VJL14" s="20"/>
      <c r="VJM14" s="20"/>
      <c r="VJN14" s="20"/>
      <c r="VJO14" s="20"/>
      <c r="VJP14" s="20"/>
      <c r="VJQ14" s="20"/>
      <c r="VJR14" s="20"/>
      <c r="VJS14" s="20"/>
      <c r="VJT14" s="20"/>
      <c r="VJU14" s="20"/>
      <c r="VJV14" s="20"/>
      <c r="VJW14" s="20"/>
      <c r="VJX14" s="20"/>
      <c r="VJY14" s="20"/>
      <c r="VJZ14" s="20"/>
      <c r="VKA14" s="20"/>
      <c r="VKB14" s="20"/>
      <c r="VKC14" s="20"/>
      <c r="VKD14" s="20"/>
      <c r="VKE14" s="20"/>
      <c r="VKF14" s="20"/>
      <c r="VKG14" s="20"/>
      <c r="VKH14" s="20"/>
      <c r="VKI14" s="20"/>
      <c r="VKJ14" s="20"/>
      <c r="VKK14" s="20"/>
      <c r="VKL14" s="20"/>
      <c r="VKM14" s="20"/>
      <c r="VKN14" s="20"/>
      <c r="VKO14" s="20"/>
      <c r="VKP14" s="20"/>
      <c r="VKQ14" s="20"/>
      <c r="VKR14" s="20"/>
      <c r="VKS14" s="20"/>
      <c r="VKT14" s="20"/>
      <c r="VKU14" s="20"/>
      <c r="VKV14" s="20"/>
      <c r="VKW14" s="20"/>
      <c r="VKX14" s="20"/>
      <c r="VKY14" s="20"/>
      <c r="VKZ14" s="20"/>
      <c r="VLA14" s="20"/>
      <c r="VLB14" s="20"/>
      <c r="VLC14" s="20"/>
      <c r="VLD14" s="20"/>
      <c r="VLE14" s="20"/>
      <c r="VLF14" s="20"/>
      <c r="VLG14" s="20"/>
      <c r="VLH14" s="20"/>
      <c r="VLI14" s="20"/>
      <c r="VLJ14" s="20"/>
      <c r="VLK14" s="20"/>
      <c r="VLL14" s="20"/>
      <c r="VLM14" s="20"/>
      <c r="VLN14" s="20"/>
      <c r="VLO14" s="20"/>
      <c r="VLP14" s="20"/>
      <c r="VLQ14" s="20"/>
      <c r="VLR14" s="20"/>
      <c r="VLS14" s="20"/>
      <c r="VLT14" s="20"/>
      <c r="VLU14" s="20"/>
      <c r="VLV14" s="20"/>
      <c r="VLW14" s="20"/>
      <c r="VLX14" s="20"/>
      <c r="VLY14" s="20"/>
      <c r="VLZ14" s="20"/>
      <c r="VMA14" s="20"/>
      <c r="VMB14" s="20"/>
      <c r="VMC14" s="20"/>
      <c r="VMD14" s="20"/>
      <c r="VME14" s="20"/>
      <c r="VMF14" s="20"/>
      <c r="VMG14" s="20"/>
      <c r="VMH14" s="20"/>
      <c r="VMI14" s="20"/>
      <c r="VMJ14" s="20"/>
      <c r="VMK14" s="20"/>
      <c r="VML14" s="20"/>
      <c r="VMM14" s="20"/>
      <c r="VMN14" s="20"/>
      <c r="VMO14" s="20"/>
      <c r="VMP14" s="20"/>
      <c r="VMQ14" s="20"/>
      <c r="VMR14" s="20"/>
      <c r="VMS14" s="20"/>
      <c r="VMT14" s="20"/>
      <c r="VMU14" s="20"/>
      <c r="VMV14" s="20"/>
      <c r="VMW14" s="20"/>
      <c r="VMX14" s="20"/>
      <c r="VMY14" s="20"/>
      <c r="VMZ14" s="20"/>
      <c r="VNA14" s="20"/>
      <c r="VNB14" s="20"/>
      <c r="VNC14" s="20"/>
      <c r="VND14" s="20"/>
      <c r="VNE14" s="20"/>
      <c r="VNF14" s="20"/>
      <c r="VNG14" s="20"/>
      <c r="VNH14" s="20"/>
      <c r="VNI14" s="20"/>
      <c r="VNJ14" s="20"/>
      <c r="VNK14" s="20"/>
      <c r="VNL14" s="20"/>
      <c r="VNM14" s="20"/>
      <c r="VNN14" s="20"/>
      <c r="VNO14" s="20"/>
      <c r="VNP14" s="20"/>
      <c r="VNQ14" s="20"/>
      <c r="VNR14" s="20"/>
      <c r="VNS14" s="20"/>
      <c r="VNT14" s="20"/>
      <c r="VNU14" s="20"/>
      <c r="VNV14" s="20"/>
      <c r="VNW14" s="20"/>
      <c r="VNX14" s="20"/>
      <c r="VNY14" s="20"/>
      <c r="VNZ14" s="20"/>
      <c r="VOA14" s="20"/>
      <c r="VOB14" s="20"/>
      <c r="VOC14" s="20"/>
      <c r="VOD14" s="20"/>
      <c r="VOE14" s="20"/>
      <c r="VOF14" s="20"/>
      <c r="VOG14" s="20"/>
      <c r="VOH14" s="20"/>
      <c r="VOI14" s="20"/>
      <c r="VOJ14" s="20"/>
      <c r="VOK14" s="20"/>
      <c r="VOL14" s="20"/>
      <c r="VOM14" s="20"/>
      <c r="VON14" s="20"/>
      <c r="VOO14" s="20"/>
      <c r="VOP14" s="20"/>
      <c r="VOQ14" s="20"/>
      <c r="VOR14" s="20"/>
      <c r="VOS14" s="20"/>
      <c r="VOT14" s="20"/>
      <c r="VOU14" s="20"/>
      <c r="VOV14" s="20"/>
      <c r="VOW14" s="20"/>
      <c r="VOX14" s="20"/>
      <c r="VOY14" s="20"/>
      <c r="VOZ14" s="20"/>
      <c r="VPA14" s="20"/>
      <c r="VPB14" s="20"/>
      <c r="VPC14" s="20"/>
      <c r="VPD14" s="20"/>
      <c r="VPE14" s="20"/>
      <c r="VPF14" s="20"/>
      <c r="VPG14" s="20"/>
      <c r="VPH14" s="20"/>
      <c r="VPI14" s="20"/>
      <c r="VPJ14" s="20"/>
      <c r="VPK14" s="20"/>
      <c r="VPL14" s="20"/>
      <c r="VPM14" s="20"/>
      <c r="VPN14" s="20"/>
      <c r="VPO14" s="20"/>
      <c r="VPP14" s="20"/>
      <c r="VPQ14" s="20"/>
      <c r="VPR14" s="20"/>
      <c r="VPS14" s="20"/>
      <c r="VPT14" s="20"/>
      <c r="VPU14" s="20"/>
      <c r="VPV14" s="20"/>
      <c r="VPW14" s="20"/>
      <c r="VPX14" s="20"/>
      <c r="VPY14" s="20"/>
      <c r="VPZ14" s="20"/>
      <c r="VQA14" s="20"/>
      <c r="VQB14" s="20"/>
      <c r="VQC14" s="20"/>
      <c r="VQD14" s="20"/>
      <c r="VQE14" s="20"/>
      <c r="VQF14" s="20"/>
      <c r="VQG14" s="20"/>
      <c r="VQH14" s="20"/>
      <c r="VQI14" s="20"/>
      <c r="VQJ14" s="20"/>
      <c r="VQK14" s="20"/>
      <c r="VQL14" s="20"/>
      <c r="VQM14" s="20"/>
      <c r="VQN14" s="20"/>
      <c r="VQO14" s="20"/>
      <c r="VQP14" s="20"/>
      <c r="VQQ14" s="20"/>
      <c r="VQR14" s="20"/>
      <c r="VQS14" s="20"/>
      <c r="VQT14" s="20"/>
      <c r="VQU14" s="20"/>
      <c r="VQV14" s="20"/>
      <c r="VQW14" s="20"/>
      <c r="VQX14" s="20"/>
      <c r="VQY14" s="20"/>
      <c r="VQZ14" s="20"/>
      <c r="VRA14" s="20"/>
      <c r="VRB14" s="20"/>
      <c r="VRC14" s="20"/>
      <c r="VRD14" s="20"/>
      <c r="VRE14" s="20"/>
      <c r="VRF14" s="20"/>
      <c r="VRG14" s="20"/>
      <c r="VRH14" s="20"/>
      <c r="VRI14" s="20"/>
      <c r="VRJ14" s="20"/>
      <c r="VRK14" s="20"/>
      <c r="VRL14" s="20"/>
      <c r="VRM14" s="20"/>
      <c r="VRN14" s="20"/>
      <c r="VRO14" s="20"/>
      <c r="VRP14" s="20"/>
      <c r="VRQ14" s="20"/>
      <c r="VRR14" s="20"/>
      <c r="VRS14" s="20"/>
      <c r="VRT14" s="20"/>
      <c r="VRU14" s="20"/>
      <c r="VRV14" s="20"/>
      <c r="VRW14" s="20"/>
      <c r="VRX14" s="20"/>
      <c r="VRY14" s="20"/>
      <c r="VRZ14" s="20"/>
      <c r="VSA14" s="20"/>
      <c r="VSB14" s="20"/>
      <c r="VSC14" s="20"/>
      <c r="VSD14" s="20"/>
      <c r="VSE14" s="20"/>
      <c r="VSF14" s="20"/>
      <c r="VSG14" s="20"/>
      <c r="VSH14" s="20"/>
      <c r="VSI14" s="20"/>
      <c r="VSJ14" s="20"/>
      <c r="VSK14" s="20"/>
      <c r="VSL14" s="20"/>
      <c r="VSM14" s="20"/>
      <c r="VSN14" s="20"/>
      <c r="VSO14" s="20"/>
      <c r="VSP14" s="20"/>
      <c r="VSQ14" s="20"/>
      <c r="VSR14" s="20"/>
      <c r="VSS14" s="20"/>
      <c r="VST14" s="20"/>
      <c r="VSU14" s="20"/>
      <c r="VSV14" s="20"/>
      <c r="VSW14" s="20"/>
      <c r="VSX14" s="20"/>
      <c r="VSY14" s="20"/>
      <c r="VSZ14" s="20"/>
      <c r="VTA14" s="20"/>
      <c r="VTB14" s="20"/>
      <c r="VTC14" s="20"/>
      <c r="VTD14" s="20"/>
      <c r="VTE14" s="20"/>
      <c r="VTF14" s="20"/>
      <c r="VTG14" s="20"/>
      <c r="VTH14" s="20"/>
      <c r="VTI14" s="20"/>
      <c r="VTJ14" s="20"/>
      <c r="VTK14" s="20"/>
      <c r="VTL14" s="20"/>
      <c r="VTM14" s="20"/>
      <c r="VTN14" s="20"/>
      <c r="VTO14" s="20"/>
      <c r="VTP14" s="20"/>
      <c r="VTQ14" s="20"/>
      <c r="VTR14" s="20"/>
      <c r="VTS14" s="20"/>
      <c r="VTT14" s="20"/>
      <c r="VTU14" s="20"/>
      <c r="VTV14" s="20"/>
      <c r="VTW14" s="20"/>
      <c r="VTX14" s="20"/>
      <c r="VTY14" s="20"/>
      <c r="VTZ14" s="20"/>
      <c r="VUA14" s="20"/>
      <c r="VUB14" s="20"/>
      <c r="VUC14" s="20"/>
      <c r="VUD14" s="20"/>
      <c r="VUE14" s="20"/>
      <c r="VUF14" s="20"/>
      <c r="VUG14" s="20"/>
      <c r="VUH14" s="20"/>
      <c r="VUI14" s="20"/>
      <c r="VUJ14" s="20"/>
      <c r="VUK14" s="20"/>
      <c r="VUL14" s="20"/>
      <c r="VUM14" s="20"/>
      <c r="VUN14" s="20"/>
      <c r="VUO14" s="20"/>
      <c r="VUP14" s="20"/>
      <c r="VUQ14" s="20"/>
      <c r="VUR14" s="20"/>
      <c r="VUS14" s="20"/>
      <c r="VUT14" s="20"/>
      <c r="VUU14" s="20"/>
      <c r="VUV14" s="20"/>
      <c r="VUW14" s="20"/>
      <c r="VUX14" s="20"/>
      <c r="VUY14" s="20"/>
      <c r="VUZ14" s="20"/>
      <c r="VVA14" s="20"/>
      <c r="VVB14" s="20"/>
      <c r="VVC14" s="20"/>
      <c r="VVD14" s="20"/>
      <c r="VVE14" s="20"/>
      <c r="VVF14" s="20"/>
      <c r="VVG14" s="20"/>
      <c r="VVH14" s="20"/>
      <c r="VVI14" s="20"/>
      <c r="VVJ14" s="20"/>
      <c r="VVK14" s="20"/>
      <c r="VVL14" s="20"/>
      <c r="VVM14" s="20"/>
      <c r="VVN14" s="20"/>
      <c r="VVO14" s="20"/>
      <c r="VVP14" s="20"/>
      <c r="VVQ14" s="20"/>
      <c r="VVR14" s="20"/>
      <c r="VVS14" s="20"/>
      <c r="VVT14" s="20"/>
      <c r="VVU14" s="20"/>
      <c r="VVV14" s="20"/>
      <c r="VVW14" s="20"/>
      <c r="VVX14" s="20"/>
      <c r="VVY14" s="20"/>
      <c r="VVZ14" s="20"/>
      <c r="VWA14" s="20"/>
      <c r="VWB14" s="20"/>
      <c r="VWC14" s="20"/>
      <c r="VWD14" s="20"/>
      <c r="VWE14" s="20"/>
      <c r="VWF14" s="20"/>
      <c r="VWG14" s="20"/>
      <c r="VWH14" s="20"/>
      <c r="VWI14" s="20"/>
      <c r="VWJ14" s="20"/>
      <c r="VWK14" s="20"/>
      <c r="VWL14" s="20"/>
      <c r="VWM14" s="20"/>
      <c r="VWN14" s="20"/>
      <c r="VWO14" s="20"/>
      <c r="VWP14" s="20"/>
      <c r="VWQ14" s="20"/>
      <c r="VWR14" s="20"/>
      <c r="VWS14" s="20"/>
      <c r="VWT14" s="20"/>
      <c r="VWU14" s="20"/>
      <c r="VWV14" s="20"/>
      <c r="VWW14" s="20"/>
      <c r="VWX14" s="20"/>
      <c r="VWY14" s="20"/>
      <c r="VWZ14" s="20"/>
      <c r="VXA14" s="20"/>
      <c r="VXB14" s="20"/>
      <c r="VXC14" s="20"/>
      <c r="VXD14" s="20"/>
      <c r="VXE14" s="20"/>
      <c r="VXF14" s="20"/>
      <c r="VXG14" s="20"/>
      <c r="VXH14" s="20"/>
      <c r="VXI14" s="20"/>
      <c r="VXJ14" s="20"/>
      <c r="VXK14" s="20"/>
      <c r="VXL14" s="20"/>
      <c r="VXM14" s="20"/>
      <c r="VXN14" s="20"/>
      <c r="VXO14" s="20"/>
      <c r="VXP14" s="20"/>
      <c r="VXQ14" s="20"/>
      <c r="VXR14" s="20"/>
      <c r="VXS14" s="20"/>
      <c r="VXT14" s="20"/>
      <c r="VXU14" s="20"/>
      <c r="VXV14" s="20"/>
      <c r="VXW14" s="20"/>
      <c r="VXX14" s="20"/>
      <c r="VXY14" s="20"/>
      <c r="VXZ14" s="20"/>
      <c r="VYA14" s="20"/>
      <c r="VYB14" s="20"/>
      <c r="VYC14" s="20"/>
      <c r="VYD14" s="20"/>
      <c r="VYE14" s="20"/>
      <c r="VYF14" s="20"/>
      <c r="VYG14" s="20"/>
      <c r="VYH14" s="20"/>
      <c r="VYI14" s="20"/>
      <c r="VYJ14" s="20"/>
      <c r="VYK14" s="20"/>
      <c r="VYL14" s="20"/>
      <c r="VYM14" s="20"/>
      <c r="VYN14" s="20"/>
      <c r="VYO14" s="20"/>
      <c r="VYP14" s="20"/>
      <c r="VYQ14" s="20"/>
      <c r="VYR14" s="20"/>
      <c r="VYS14" s="20"/>
      <c r="VYT14" s="20"/>
      <c r="VYU14" s="20"/>
      <c r="VYV14" s="20"/>
      <c r="VYW14" s="20"/>
      <c r="VYX14" s="20"/>
      <c r="VYY14" s="20"/>
      <c r="VYZ14" s="20"/>
      <c r="VZA14" s="20"/>
      <c r="VZB14" s="20"/>
      <c r="VZC14" s="20"/>
      <c r="VZD14" s="20"/>
      <c r="VZE14" s="20"/>
      <c r="VZF14" s="20"/>
      <c r="VZG14" s="20"/>
      <c r="VZH14" s="20"/>
      <c r="VZI14" s="20"/>
      <c r="VZJ14" s="20"/>
      <c r="VZK14" s="20"/>
      <c r="VZL14" s="20"/>
      <c r="VZM14" s="20"/>
      <c r="VZN14" s="20"/>
      <c r="VZO14" s="20"/>
      <c r="VZP14" s="20"/>
      <c r="VZQ14" s="20"/>
      <c r="VZR14" s="20"/>
      <c r="VZS14" s="20"/>
      <c r="VZT14" s="20"/>
      <c r="VZU14" s="20"/>
      <c r="VZV14" s="20"/>
      <c r="VZW14" s="20"/>
      <c r="VZX14" s="20"/>
      <c r="VZY14" s="20"/>
      <c r="VZZ14" s="20"/>
      <c r="WAA14" s="20"/>
      <c r="WAB14" s="20"/>
      <c r="WAC14" s="20"/>
      <c r="WAD14" s="20"/>
      <c r="WAE14" s="20"/>
      <c r="WAF14" s="20"/>
      <c r="WAG14" s="20"/>
      <c r="WAH14" s="20"/>
      <c r="WAI14" s="20"/>
      <c r="WAJ14" s="20"/>
      <c r="WAK14" s="20"/>
      <c r="WAL14" s="20"/>
      <c r="WAM14" s="20"/>
      <c r="WAN14" s="20"/>
      <c r="WAO14" s="20"/>
      <c r="WAP14" s="20"/>
      <c r="WAQ14" s="20"/>
      <c r="WAR14" s="20"/>
      <c r="WAS14" s="20"/>
      <c r="WAT14" s="20"/>
      <c r="WAU14" s="20"/>
      <c r="WAV14" s="20"/>
      <c r="WAW14" s="20"/>
      <c r="WAX14" s="20"/>
      <c r="WAY14" s="20"/>
      <c r="WAZ14" s="20"/>
      <c r="WBA14" s="20"/>
      <c r="WBB14" s="20"/>
      <c r="WBC14" s="20"/>
      <c r="WBD14" s="20"/>
      <c r="WBE14" s="20"/>
      <c r="WBF14" s="20"/>
      <c r="WBG14" s="20"/>
      <c r="WBH14" s="20"/>
      <c r="WBI14" s="20"/>
      <c r="WBJ14" s="20"/>
      <c r="WBK14" s="20"/>
      <c r="WBL14" s="20"/>
      <c r="WBM14" s="20"/>
      <c r="WBN14" s="20"/>
      <c r="WBO14" s="20"/>
      <c r="WBP14" s="20"/>
      <c r="WBQ14" s="20"/>
      <c r="WBR14" s="20"/>
      <c r="WBS14" s="20"/>
      <c r="WBT14" s="20"/>
      <c r="WBU14" s="20"/>
      <c r="WBV14" s="20"/>
      <c r="WBW14" s="20"/>
      <c r="WBX14" s="20"/>
      <c r="WBY14" s="20"/>
      <c r="WBZ14" s="20"/>
      <c r="WCA14" s="20"/>
      <c r="WCB14" s="20"/>
      <c r="WCC14" s="20"/>
      <c r="WCD14" s="20"/>
      <c r="WCE14" s="20"/>
      <c r="WCF14" s="20"/>
      <c r="WCG14" s="20"/>
      <c r="WCH14" s="20"/>
      <c r="WCI14" s="20"/>
      <c r="WCJ14" s="20"/>
      <c r="WCK14" s="20"/>
      <c r="WCL14" s="20"/>
      <c r="WCM14" s="20"/>
      <c r="WCN14" s="20"/>
      <c r="WCO14" s="20"/>
      <c r="WCP14" s="20"/>
      <c r="WCQ14" s="20"/>
      <c r="WCR14" s="20"/>
      <c r="WCS14" s="20"/>
      <c r="WCT14" s="20"/>
      <c r="WCU14" s="20"/>
      <c r="WCV14" s="20"/>
      <c r="WCW14" s="20"/>
      <c r="WCX14" s="20"/>
      <c r="WCY14" s="20"/>
      <c r="WCZ14" s="20"/>
      <c r="WDA14" s="20"/>
      <c r="WDB14" s="20"/>
      <c r="WDC14" s="20"/>
      <c r="WDD14" s="20"/>
      <c r="WDE14" s="20"/>
      <c r="WDF14" s="20"/>
      <c r="WDG14" s="20"/>
      <c r="WDH14" s="20"/>
      <c r="WDI14" s="20"/>
      <c r="WDJ14" s="20"/>
      <c r="WDK14" s="20"/>
      <c r="WDL14" s="20"/>
      <c r="WDM14" s="20"/>
      <c r="WDN14" s="20"/>
      <c r="WDO14" s="20"/>
      <c r="WDP14" s="20"/>
      <c r="WDQ14" s="20"/>
      <c r="WDR14" s="20"/>
      <c r="WDS14" s="20"/>
      <c r="WDT14" s="20"/>
      <c r="WDU14" s="20"/>
      <c r="WDV14" s="20"/>
      <c r="WDW14" s="20"/>
      <c r="WDX14" s="20"/>
      <c r="WDY14" s="20"/>
      <c r="WDZ14" s="20"/>
      <c r="WEA14" s="20"/>
      <c r="WEB14" s="20"/>
      <c r="WEC14" s="20"/>
      <c r="WED14" s="20"/>
      <c r="WEE14" s="20"/>
      <c r="WEF14" s="20"/>
      <c r="WEG14" s="20"/>
      <c r="WEH14" s="20"/>
      <c r="WEI14" s="20"/>
      <c r="WEJ14" s="20"/>
      <c r="WEK14" s="20"/>
      <c r="WEL14" s="20"/>
      <c r="WEM14" s="20"/>
      <c r="WEN14" s="20"/>
      <c r="WEO14" s="20"/>
      <c r="WEP14" s="20"/>
      <c r="WEQ14" s="20"/>
      <c r="WER14" s="20"/>
      <c r="WES14" s="20"/>
      <c r="WET14" s="20"/>
      <c r="WEU14" s="20"/>
      <c r="WEV14" s="20"/>
      <c r="WEW14" s="20"/>
      <c r="WEX14" s="20"/>
      <c r="WEY14" s="20"/>
      <c r="WEZ14" s="20"/>
      <c r="WFA14" s="20"/>
      <c r="WFB14" s="20"/>
      <c r="WFC14" s="20"/>
      <c r="WFD14" s="20"/>
      <c r="WFE14" s="20"/>
      <c r="WFF14" s="20"/>
      <c r="WFG14" s="20"/>
      <c r="WFH14" s="20"/>
      <c r="WFI14" s="20"/>
      <c r="WFJ14" s="20"/>
      <c r="WFK14" s="20"/>
      <c r="WFL14" s="20"/>
      <c r="WFM14" s="20"/>
      <c r="WFN14" s="20"/>
      <c r="WFO14" s="20"/>
      <c r="WFP14" s="20"/>
      <c r="WFQ14" s="20"/>
      <c r="WFR14" s="20"/>
      <c r="WFS14" s="20"/>
      <c r="WFT14" s="20"/>
      <c r="WFU14" s="20"/>
      <c r="WFV14" s="20"/>
      <c r="WFW14" s="20"/>
      <c r="WFX14" s="20"/>
      <c r="WFY14" s="20"/>
      <c r="WFZ14" s="20"/>
      <c r="WGA14" s="20"/>
      <c r="WGB14" s="20"/>
      <c r="WGC14" s="20"/>
      <c r="WGD14" s="20"/>
      <c r="WGE14" s="20"/>
      <c r="WGF14" s="20"/>
      <c r="WGG14" s="20"/>
      <c r="WGH14" s="20"/>
      <c r="WGI14" s="20"/>
      <c r="WGJ14" s="20"/>
      <c r="WGK14" s="20"/>
      <c r="WGL14" s="20"/>
      <c r="WGM14" s="20"/>
      <c r="WGN14" s="20"/>
      <c r="WGO14" s="20"/>
      <c r="WGP14" s="20"/>
      <c r="WGQ14" s="20"/>
      <c r="WGR14" s="20"/>
      <c r="WGS14" s="20"/>
      <c r="WGT14" s="20"/>
      <c r="WGU14" s="20"/>
      <c r="WGV14" s="20"/>
      <c r="WGW14" s="20"/>
      <c r="WGX14" s="20"/>
      <c r="WGY14" s="20"/>
      <c r="WGZ14" s="20"/>
      <c r="WHA14" s="20"/>
      <c r="WHB14" s="20"/>
      <c r="WHC14" s="20"/>
      <c r="WHD14" s="20"/>
      <c r="WHE14" s="20"/>
      <c r="WHF14" s="20"/>
      <c r="WHG14" s="20"/>
      <c r="WHH14" s="20"/>
      <c r="WHI14" s="20"/>
      <c r="WHJ14" s="20"/>
      <c r="WHK14" s="20"/>
      <c r="WHL14" s="20"/>
      <c r="WHM14" s="20"/>
      <c r="WHN14" s="20"/>
      <c r="WHO14" s="20"/>
      <c r="WHP14" s="20"/>
      <c r="WHQ14" s="20"/>
      <c r="WHR14" s="20"/>
      <c r="WHS14" s="20"/>
      <c r="WHT14" s="20"/>
      <c r="WHU14" s="20"/>
      <c r="WHV14" s="20"/>
      <c r="WHW14" s="20"/>
      <c r="WHX14" s="20"/>
      <c r="WHY14" s="20"/>
      <c r="WHZ14" s="20"/>
      <c r="WIA14" s="20"/>
      <c r="WIB14" s="20"/>
      <c r="WIC14" s="20"/>
      <c r="WID14" s="20"/>
      <c r="WIE14" s="20"/>
      <c r="WIF14" s="20"/>
      <c r="WIG14" s="20"/>
      <c r="WIH14" s="20"/>
      <c r="WII14" s="20"/>
      <c r="WIJ14" s="20"/>
      <c r="WIK14" s="20"/>
      <c r="WIL14" s="20"/>
      <c r="WIM14" s="20"/>
      <c r="WIN14" s="20"/>
      <c r="WIO14" s="20"/>
      <c r="WIP14" s="20"/>
      <c r="WIQ14" s="20"/>
      <c r="WIR14" s="20"/>
      <c r="WIS14" s="20"/>
      <c r="WIT14" s="20"/>
      <c r="WIU14" s="20"/>
      <c r="WIV14" s="20"/>
      <c r="WIW14" s="20"/>
      <c r="WIX14" s="20"/>
      <c r="WIY14" s="20"/>
      <c r="WIZ14" s="20"/>
      <c r="WJA14" s="20"/>
      <c r="WJB14" s="20"/>
      <c r="WJC14" s="20"/>
      <c r="WJD14" s="20"/>
      <c r="WJE14" s="20"/>
      <c r="WJF14" s="20"/>
      <c r="WJG14" s="20"/>
      <c r="WJH14" s="20"/>
      <c r="WJI14" s="20"/>
      <c r="WJJ14" s="20"/>
      <c r="WJK14" s="20"/>
      <c r="WJL14" s="20"/>
      <c r="WJM14" s="20"/>
      <c r="WJN14" s="20"/>
      <c r="WJO14" s="20"/>
      <c r="WJP14" s="20"/>
      <c r="WJQ14" s="20"/>
      <c r="WJR14" s="20"/>
      <c r="WJS14" s="20"/>
      <c r="WJT14" s="20"/>
      <c r="WJU14" s="20"/>
      <c r="WJV14" s="20"/>
      <c r="WJW14" s="20"/>
      <c r="WJX14" s="20"/>
      <c r="WJY14" s="20"/>
      <c r="WJZ14" s="20"/>
      <c r="WKA14" s="20"/>
      <c r="WKB14" s="20"/>
      <c r="WKC14" s="20"/>
      <c r="WKD14" s="20"/>
      <c r="WKE14" s="20"/>
      <c r="WKF14" s="20"/>
      <c r="WKG14" s="20"/>
      <c r="WKH14" s="20"/>
      <c r="WKI14" s="20"/>
      <c r="WKJ14" s="20"/>
      <c r="WKK14" s="20"/>
      <c r="WKL14" s="20"/>
      <c r="WKM14" s="20"/>
      <c r="WKN14" s="20"/>
      <c r="WKO14" s="20"/>
      <c r="WKP14" s="20"/>
      <c r="WKQ14" s="20"/>
      <c r="WKR14" s="20"/>
      <c r="WKS14" s="20"/>
      <c r="WKT14" s="20"/>
      <c r="WKU14" s="20"/>
      <c r="WKV14" s="20"/>
      <c r="WKW14" s="20"/>
      <c r="WKX14" s="20"/>
      <c r="WKY14" s="20"/>
      <c r="WKZ14" s="20"/>
      <c r="WLA14" s="20"/>
      <c r="WLB14" s="20"/>
      <c r="WLC14" s="20"/>
      <c r="WLD14" s="20"/>
      <c r="WLE14" s="20"/>
      <c r="WLF14" s="20"/>
      <c r="WLG14" s="20"/>
      <c r="WLH14" s="20"/>
      <c r="WLI14" s="20"/>
      <c r="WLJ14" s="20"/>
      <c r="WLK14" s="20"/>
      <c r="WLL14" s="20"/>
      <c r="WLM14" s="20"/>
      <c r="WLN14" s="20"/>
      <c r="WLO14" s="20"/>
      <c r="WLP14" s="20"/>
      <c r="WLQ14" s="20"/>
      <c r="WLR14" s="20"/>
      <c r="WLS14" s="20"/>
      <c r="WLT14" s="20"/>
      <c r="WLU14" s="20"/>
      <c r="WLV14" s="20"/>
      <c r="WLW14" s="20"/>
      <c r="WLX14" s="20"/>
      <c r="WLY14" s="20"/>
      <c r="WLZ14" s="20"/>
      <c r="WMA14" s="20"/>
      <c r="WMB14" s="20"/>
      <c r="WMC14" s="20"/>
      <c r="WMD14" s="20"/>
      <c r="WME14" s="20"/>
      <c r="WMF14" s="20"/>
      <c r="WMG14" s="20"/>
      <c r="WMH14" s="20"/>
      <c r="WMI14" s="20"/>
      <c r="WMJ14" s="20"/>
      <c r="WMK14" s="20"/>
      <c r="WML14" s="20"/>
      <c r="WMM14" s="20"/>
      <c r="WMN14" s="20"/>
      <c r="WMO14" s="20"/>
      <c r="WMP14" s="20"/>
      <c r="WMQ14" s="20"/>
      <c r="WMR14" s="20"/>
      <c r="WMS14" s="20"/>
      <c r="WMT14" s="20"/>
      <c r="WMU14" s="20"/>
      <c r="WMV14" s="20"/>
      <c r="WMW14" s="20"/>
      <c r="WMX14" s="20"/>
      <c r="WMY14" s="20"/>
      <c r="WMZ14" s="20"/>
      <c r="WNA14" s="20"/>
      <c r="WNB14" s="20"/>
      <c r="WNC14" s="20"/>
      <c r="WND14" s="20"/>
      <c r="WNE14" s="20"/>
      <c r="WNF14" s="20"/>
      <c r="WNG14" s="20"/>
      <c r="WNH14" s="20"/>
      <c r="WNI14" s="20"/>
      <c r="WNJ14" s="20"/>
      <c r="WNK14" s="20"/>
      <c r="WNL14" s="20"/>
      <c r="WNM14" s="20"/>
      <c r="WNN14" s="20"/>
      <c r="WNO14" s="20"/>
      <c r="WNP14" s="20"/>
      <c r="WNQ14" s="20"/>
      <c r="WNR14" s="20"/>
      <c r="WNS14" s="20"/>
      <c r="WNT14" s="20"/>
      <c r="WNU14" s="20"/>
      <c r="WNV14" s="20"/>
      <c r="WNW14" s="20"/>
      <c r="WNX14" s="20"/>
      <c r="WNY14" s="20"/>
      <c r="WNZ14" s="20"/>
      <c r="WOA14" s="20"/>
      <c r="WOB14" s="20"/>
      <c r="WOC14" s="20"/>
      <c r="WOD14" s="20"/>
      <c r="WOE14" s="20"/>
      <c r="WOF14" s="20"/>
      <c r="WOG14" s="20"/>
      <c r="WOH14" s="20"/>
      <c r="WOI14" s="20"/>
      <c r="WOJ14" s="20"/>
      <c r="WOK14" s="20"/>
      <c r="WOL14" s="20"/>
      <c r="WOM14" s="20"/>
      <c r="WON14" s="20"/>
      <c r="WOO14" s="20"/>
      <c r="WOP14" s="20"/>
      <c r="WOQ14" s="20"/>
      <c r="WOR14" s="20"/>
      <c r="WOS14" s="20"/>
      <c r="WOT14" s="20"/>
      <c r="WOU14" s="20"/>
      <c r="WOV14" s="20"/>
      <c r="WOW14" s="20"/>
      <c r="WOX14" s="20"/>
      <c r="WOY14" s="20"/>
      <c r="WOZ14" s="20"/>
      <c r="WPA14" s="20"/>
      <c r="WPB14" s="20"/>
      <c r="WPC14" s="20"/>
      <c r="WPD14" s="20"/>
      <c r="WPE14" s="20"/>
      <c r="WPF14" s="20"/>
      <c r="WPG14" s="20"/>
      <c r="WPH14" s="20"/>
      <c r="WPI14" s="20"/>
      <c r="WPJ14" s="20"/>
      <c r="WPK14" s="20"/>
      <c r="WPL14" s="20"/>
      <c r="WPM14" s="20"/>
      <c r="WPN14" s="20"/>
      <c r="WPO14" s="20"/>
      <c r="WPP14" s="20"/>
      <c r="WPQ14" s="20"/>
      <c r="WPR14" s="20"/>
      <c r="WPS14" s="20"/>
      <c r="WPT14" s="20"/>
      <c r="WPU14" s="20"/>
      <c r="WPV14" s="20"/>
      <c r="WPW14" s="20"/>
      <c r="WPX14" s="20"/>
      <c r="WPY14" s="20"/>
      <c r="WPZ14" s="20"/>
      <c r="WQA14" s="20"/>
      <c r="WQB14" s="20"/>
      <c r="WQC14" s="20"/>
      <c r="WQD14" s="20"/>
      <c r="WQE14" s="20"/>
      <c r="WQF14" s="20"/>
      <c r="WQG14" s="20"/>
      <c r="WQH14" s="20"/>
      <c r="WQI14" s="20"/>
      <c r="WQJ14" s="20"/>
      <c r="WQK14" s="20"/>
      <c r="WQL14" s="20"/>
      <c r="WQM14" s="20"/>
      <c r="WQN14" s="20"/>
      <c r="WQO14" s="20"/>
      <c r="WQP14" s="20"/>
      <c r="WQQ14" s="20"/>
      <c r="WQR14" s="20"/>
      <c r="WQS14" s="20"/>
      <c r="WQT14" s="20"/>
      <c r="WQU14" s="20"/>
      <c r="WQV14" s="20"/>
      <c r="WQW14" s="20"/>
      <c r="WQX14" s="20"/>
      <c r="WQY14" s="20"/>
      <c r="WQZ14" s="20"/>
      <c r="WRA14" s="20"/>
      <c r="WRB14" s="20"/>
      <c r="WRC14" s="20"/>
      <c r="WRD14" s="20"/>
      <c r="WRE14" s="20"/>
      <c r="WRF14" s="20"/>
      <c r="WRG14" s="20"/>
      <c r="WRH14" s="20"/>
      <c r="WRI14" s="20"/>
      <c r="WRJ14" s="20"/>
      <c r="WRK14" s="20"/>
      <c r="WRL14" s="20"/>
      <c r="WRM14" s="20"/>
      <c r="WRN14" s="20"/>
      <c r="WRO14" s="20"/>
      <c r="WRP14" s="20"/>
      <c r="WRQ14" s="20"/>
      <c r="WRR14" s="20"/>
      <c r="WRS14" s="20"/>
      <c r="WRT14" s="20"/>
      <c r="WRU14" s="20"/>
      <c r="WRV14" s="20"/>
      <c r="WRW14" s="20"/>
      <c r="WRX14" s="20"/>
      <c r="WRY14" s="20"/>
      <c r="WRZ14" s="20"/>
      <c r="WSA14" s="20"/>
      <c r="WSB14" s="20"/>
      <c r="WSC14" s="20"/>
      <c r="WSD14" s="20"/>
      <c r="WSE14" s="20"/>
      <c r="WSF14" s="20"/>
      <c r="WSG14" s="20"/>
      <c r="WSH14" s="20"/>
      <c r="WSI14" s="20"/>
      <c r="WSJ14" s="20"/>
      <c r="WSK14" s="20"/>
      <c r="WSL14" s="20"/>
      <c r="WSM14" s="20"/>
      <c r="WSN14" s="20"/>
      <c r="WSO14" s="20"/>
      <c r="WSP14" s="20"/>
      <c r="WSQ14" s="20"/>
      <c r="WSR14" s="20"/>
      <c r="WSS14" s="20"/>
      <c r="WST14" s="20"/>
      <c r="WSU14" s="20"/>
      <c r="WSV14" s="20"/>
      <c r="WSW14" s="20"/>
      <c r="WSX14" s="20"/>
      <c r="WSY14" s="20"/>
      <c r="WSZ14" s="20"/>
      <c r="WTA14" s="20"/>
      <c r="WTB14" s="20"/>
      <c r="WTC14" s="20"/>
      <c r="WTD14" s="20"/>
      <c r="WTE14" s="20"/>
      <c r="WTF14" s="20"/>
      <c r="WTG14" s="20"/>
      <c r="WTH14" s="20"/>
      <c r="WTI14" s="20"/>
      <c r="WTJ14" s="20"/>
      <c r="WTK14" s="20"/>
      <c r="WTL14" s="20"/>
      <c r="WTM14" s="20"/>
      <c r="WTN14" s="20"/>
      <c r="WTO14" s="20"/>
      <c r="WTP14" s="20"/>
      <c r="WTQ14" s="20"/>
      <c r="WTR14" s="20"/>
      <c r="WTS14" s="20"/>
      <c r="WTT14" s="20"/>
      <c r="WTU14" s="20"/>
      <c r="WTV14" s="20"/>
      <c r="WTW14" s="20"/>
      <c r="WTX14" s="20"/>
      <c r="WTY14" s="20"/>
      <c r="WTZ14" s="20"/>
      <c r="WUA14" s="20"/>
      <c r="WUB14" s="20"/>
      <c r="WUC14" s="20"/>
      <c r="WUD14" s="20"/>
      <c r="WUE14" s="20"/>
      <c r="WUF14" s="20"/>
      <c r="WUG14" s="20"/>
      <c r="WUH14" s="20"/>
      <c r="WUI14" s="20"/>
      <c r="WUJ14" s="20"/>
      <c r="WUK14" s="20"/>
      <c r="WUL14" s="20"/>
      <c r="WUM14" s="20"/>
      <c r="WUN14" s="20"/>
      <c r="WUO14" s="20"/>
      <c r="WUP14" s="20"/>
      <c r="WUQ14" s="20"/>
      <c r="WUR14" s="20"/>
      <c r="WUS14" s="20"/>
      <c r="WUT14" s="20"/>
      <c r="WUU14" s="20"/>
      <c r="WUV14" s="20"/>
      <c r="WUW14" s="20"/>
      <c r="WUX14" s="20"/>
      <c r="WUY14" s="20"/>
      <c r="WUZ14" s="20"/>
      <c r="WVA14" s="20"/>
      <c r="WVB14" s="20"/>
      <c r="WVC14" s="20"/>
      <c r="WVD14" s="20"/>
      <c r="WVE14" s="20"/>
      <c r="WVF14" s="20"/>
      <c r="WVG14" s="20"/>
      <c r="WVH14" s="20"/>
      <c r="WVI14" s="20"/>
      <c r="WVJ14" s="20"/>
      <c r="WVK14" s="20"/>
      <c r="WVL14" s="20"/>
      <c r="WVM14" s="20"/>
      <c r="WVN14" s="20"/>
      <c r="WVO14" s="20"/>
      <c r="WVP14" s="20"/>
      <c r="WVQ14" s="20"/>
      <c r="WVR14" s="20"/>
      <c r="WVS14" s="20"/>
      <c r="WVT14" s="20"/>
      <c r="WVU14" s="20"/>
      <c r="WVV14" s="20"/>
      <c r="WVW14" s="20"/>
      <c r="WVX14" s="20"/>
      <c r="WVY14" s="20"/>
      <c r="WVZ14" s="20"/>
      <c r="WWA14" s="20"/>
      <c r="WWB14" s="20"/>
      <c r="WWC14" s="20"/>
      <c r="WWD14" s="20"/>
      <c r="WWE14" s="20"/>
      <c r="WWF14" s="20"/>
      <c r="WWG14" s="20"/>
      <c r="WWH14" s="20"/>
      <c r="WWI14" s="20"/>
      <c r="WWJ14" s="20"/>
      <c r="WWK14" s="20"/>
      <c r="WWL14" s="20"/>
      <c r="WWM14" s="20"/>
      <c r="WWN14" s="20"/>
      <c r="WWO14" s="20"/>
      <c r="WWP14" s="20"/>
      <c r="WWQ14" s="20"/>
      <c r="WWR14" s="20"/>
      <c r="WWS14" s="20"/>
      <c r="WWT14" s="20"/>
      <c r="WWU14" s="20"/>
      <c r="WWV14" s="20"/>
      <c r="WWW14" s="20"/>
      <c r="WWX14" s="20"/>
      <c r="WWY14" s="20"/>
      <c r="WWZ14" s="20"/>
      <c r="WXA14" s="20"/>
      <c r="WXB14" s="20"/>
      <c r="WXC14" s="20"/>
      <c r="WXD14" s="20"/>
      <c r="WXE14" s="20"/>
      <c r="WXF14" s="20"/>
      <c r="WXG14" s="20"/>
      <c r="WXH14" s="20"/>
      <c r="WXI14" s="20"/>
      <c r="WXJ14" s="20"/>
      <c r="WXK14" s="20"/>
      <c r="WXL14" s="20"/>
      <c r="WXM14" s="20"/>
      <c r="WXN14" s="20"/>
      <c r="WXO14" s="20"/>
      <c r="WXP14" s="20"/>
      <c r="WXQ14" s="20"/>
      <c r="WXR14" s="20"/>
      <c r="WXS14" s="20"/>
      <c r="WXT14" s="20"/>
      <c r="WXU14" s="20"/>
      <c r="WXV14" s="20"/>
      <c r="WXW14" s="20"/>
      <c r="WXX14" s="20"/>
      <c r="WXY14" s="20"/>
      <c r="WXZ14" s="20"/>
      <c r="WYA14" s="20"/>
      <c r="WYB14" s="20"/>
      <c r="WYC14" s="20"/>
      <c r="WYD14" s="20"/>
      <c r="WYE14" s="20"/>
      <c r="WYF14" s="20"/>
      <c r="WYG14" s="20"/>
      <c r="WYH14" s="20"/>
      <c r="WYI14" s="20"/>
      <c r="WYJ14" s="20"/>
      <c r="WYK14" s="20"/>
      <c r="WYL14" s="20"/>
      <c r="WYM14" s="20"/>
      <c r="WYN14" s="20"/>
      <c r="WYO14" s="20"/>
      <c r="WYP14" s="20"/>
      <c r="WYQ14" s="20"/>
      <c r="WYR14" s="20"/>
      <c r="WYS14" s="20"/>
      <c r="WYT14" s="20"/>
      <c r="WYU14" s="20"/>
      <c r="WYV14" s="20"/>
      <c r="WYW14" s="20"/>
      <c r="WYX14" s="20"/>
      <c r="WYY14" s="20"/>
      <c r="WYZ14" s="20"/>
      <c r="WZA14" s="20"/>
      <c r="WZB14" s="20"/>
      <c r="WZC14" s="20"/>
      <c r="WZD14" s="20"/>
      <c r="WZE14" s="20"/>
      <c r="WZF14" s="20"/>
      <c r="WZG14" s="20"/>
      <c r="WZH14" s="20"/>
      <c r="WZI14" s="20"/>
      <c r="WZJ14" s="20"/>
      <c r="WZK14" s="20"/>
      <c r="WZL14" s="20"/>
      <c r="WZM14" s="20"/>
      <c r="WZN14" s="20"/>
      <c r="WZO14" s="20"/>
      <c r="WZP14" s="20"/>
      <c r="WZQ14" s="20"/>
      <c r="WZR14" s="20"/>
      <c r="WZS14" s="20"/>
      <c r="WZT14" s="20"/>
      <c r="WZU14" s="20"/>
      <c r="WZV14" s="20"/>
      <c r="WZW14" s="20"/>
      <c r="WZX14" s="20"/>
      <c r="WZY14" s="20"/>
      <c r="WZZ14" s="20"/>
      <c r="XAA14" s="20"/>
      <c r="XAB14" s="20"/>
      <c r="XAC14" s="20"/>
      <c r="XAD14" s="20"/>
      <c r="XAE14" s="20"/>
      <c r="XAF14" s="20"/>
      <c r="XAG14" s="20"/>
      <c r="XAH14" s="20"/>
      <c r="XAI14" s="20"/>
      <c r="XAJ14" s="20"/>
      <c r="XAK14" s="20"/>
      <c r="XAL14" s="20"/>
      <c r="XAM14" s="20"/>
      <c r="XAN14" s="20"/>
      <c r="XAO14" s="20"/>
      <c r="XAP14" s="20"/>
      <c r="XAQ14" s="20"/>
      <c r="XAR14" s="20"/>
      <c r="XAS14" s="20"/>
      <c r="XAT14" s="20"/>
      <c r="XAU14" s="20"/>
      <c r="XAV14" s="20"/>
      <c r="XAW14" s="20"/>
      <c r="XAX14" s="20"/>
      <c r="XAY14" s="20"/>
      <c r="XAZ14" s="20"/>
      <c r="XBA14" s="20"/>
      <c r="XBB14" s="20"/>
      <c r="XBC14" s="20"/>
      <c r="XBD14" s="20"/>
      <c r="XBE14" s="20"/>
      <c r="XBF14" s="20"/>
      <c r="XBG14" s="20"/>
      <c r="XBH14" s="20"/>
      <c r="XBI14" s="20"/>
      <c r="XBJ14" s="20"/>
      <c r="XBK14" s="20"/>
      <c r="XBL14" s="20"/>
      <c r="XBM14" s="20"/>
      <c r="XBN14" s="20"/>
      <c r="XBO14" s="20"/>
      <c r="XBP14" s="20"/>
      <c r="XBQ14" s="20"/>
      <c r="XBR14" s="20"/>
      <c r="XBS14" s="20"/>
      <c r="XBT14" s="20"/>
      <c r="XBU14" s="20"/>
      <c r="XBV14" s="20"/>
      <c r="XBW14" s="20"/>
      <c r="XBX14" s="20"/>
      <c r="XBY14" s="20"/>
      <c r="XBZ14" s="20"/>
      <c r="XCA14" s="20"/>
      <c r="XCB14" s="20"/>
      <c r="XCC14" s="20"/>
      <c r="XCD14" s="20"/>
      <c r="XCE14" s="20"/>
      <c r="XCF14" s="20"/>
      <c r="XCG14" s="20"/>
      <c r="XCH14" s="20"/>
      <c r="XCI14" s="20"/>
      <c r="XCJ14" s="20"/>
      <c r="XCK14" s="20"/>
      <c r="XCL14" s="20"/>
      <c r="XCM14" s="20"/>
      <c r="XCN14" s="20"/>
      <c r="XCO14" s="20"/>
      <c r="XCP14" s="20"/>
      <c r="XCQ14" s="20"/>
      <c r="XCR14" s="20"/>
      <c r="XCS14" s="20"/>
      <c r="XCT14" s="20"/>
      <c r="XCU14" s="20"/>
      <c r="XCV14" s="20"/>
      <c r="XCW14" s="20"/>
      <c r="XCX14" s="20"/>
      <c r="XCY14" s="20"/>
      <c r="XCZ14" s="20"/>
      <c r="XDA14" s="20"/>
      <c r="XDB14" s="20"/>
      <c r="XDC14" s="20"/>
      <c r="XDD14" s="20"/>
      <c r="XDE14" s="20"/>
      <c r="XDF14" s="20"/>
      <c r="XDG14" s="20"/>
      <c r="XDH14" s="20"/>
      <c r="XDI14" s="20"/>
      <c r="XDJ14" s="20"/>
      <c r="XDK14" s="20"/>
      <c r="XDL14" s="20"/>
      <c r="XDM14" s="20"/>
      <c r="XDN14" s="20"/>
      <c r="XDO14" s="20"/>
      <c r="XDP14" s="20"/>
      <c r="XDQ14" s="20"/>
      <c r="XDR14" s="20"/>
      <c r="XDS14" s="20"/>
      <c r="XDT14" s="20"/>
      <c r="XDU14" s="20"/>
      <c r="XDV14" s="20"/>
      <c r="XDW14" s="20"/>
      <c r="XDX14" s="20"/>
      <c r="XDY14" s="20"/>
      <c r="XDZ14" s="20"/>
      <c r="XEA14" s="20"/>
      <c r="XEB14" s="20"/>
      <c r="XEC14" s="20"/>
      <c r="XED14" s="20"/>
      <c r="XEE14" s="20"/>
      <c r="XEF14" s="20"/>
      <c r="XEG14" s="20"/>
      <c r="XEH14" s="20"/>
      <c r="XEI14" s="20"/>
      <c r="XEJ14" s="20"/>
      <c r="XEK14" s="20"/>
      <c r="XEM14" s="20"/>
      <c r="XEN14" s="20"/>
      <c r="XEO14" s="20"/>
      <c r="XEP14" s="20"/>
      <c r="XEQ14" s="20"/>
      <c r="XER14" s="20"/>
      <c r="XES14" s="20"/>
    </row>
    <row r="15" s="76" customFormat="1" ht="32" customHeight="1" spans="1:16373">
      <c r="A15" s="88"/>
      <c r="B15" s="88" t="s">
        <v>28</v>
      </c>
      <c r="C15" s="88"/>
      <c r="D15" s="96"/>
      <c r="E15" s="97"/>
      <c r="F15" s="90">
        <f>SUM(F16:F19)</f>
        <v>12415.46928</v>
      </c>
      <c r="G15" s="90">
        <f>+H15/F15</f>
        <v>497.809418205952</v>
      </c>
      <c r="H15" s="90">
        <f>SUM(H16:H19)</f>
        <v>6180537.53903067</v>
      </c>
      <c r="I15" s="89"/>
      <c r="J15" s="106"/>
      <c r="K15" s="107"/>
      <c r="L15" s="106"/>
      <c r="M15" s="106"/>
      <c r="N15" s="106"/>
      <c r="O15" s="106"/>
      <c r="P15" s="106"/>
      <c r="Q15" s="106"/>
      <c r="R15" s="106"/>
      <c r="S15" s="106"/>
      <c r="T15" s="106"/>
      <c r="U15" s="106"/>
      <c r="V15" s="106"/>
      <c r="W15" s="106"/>
      <c r="X15" s="106"/>
      <c r="Y15" s="106"/>
      <c r="Z15" s="106"/>
      <c r="AA15" s="106"/>
      <c r="AB15" s="106"/>
      <c r="AC15" s="106"/>
      <c r="AD15" s="106"/>
      <c r="AE15" s="106"/>
      <c r="AF15" s="106"/>
      <c r="AG15" s="106"/>
      <c r="AH15" s="106"/>
      <c r="AI15" s="106"/>
      <c r="AJ15" s="106"/>
      <c r="AK15" s="106"/>
      <c r="AL15" s="106"/>
      <c r="AM15" s="106"/>
      <c r="AN15" s="106"/>
      <c r="AO15" s="106"/>
      <c r="AP15" s="106"/>
      <c r="AQ15" s="106"/>
      <c r="AR15" s="106"/>
      <c r="AS15" s="106"/>
      <c r="AT15" s="106"/>
      <c r="AU15" s="106"/>
      <c r="AV15" s="106"/>
      <c r="AW15" s="106"/>
      <c r="AX15" s="106"/>
      <c r="AY15" s="106"/>
      <c r="AZ15" s="106"/>
      <c r="BA15" s="106"/>
      <c r="BB15" s="106"/>
      <c r="BC15" s="106"/>
      <c r="BD15" s="106"/>
      <c r="BE15" s="106"/>
      <c r="BF15" s="106"/>
      <c r="BG15" s="106"/>
      <c r="BH15" s="106"/>
      <c r="BI15" s="106"/>
      <c r="BJ15" s="106"/>
      <c r="BK15" s="106"/>
      <c r="BL15" s="106"/>
      <c r="BM15" s="106"/>
      <c r="BN15" s="106"/>
      <c r="BO15" s="106"/>
      <c r="BP15" s="106"/>
      <c r="BQ15" s="106"/>
      <c r="BR15" s="106"/>
      <c r="BS15" s="106"/>
      <c r="BT15" s="106"/>
      <c r="BU15" s="106"/>
      <c r="BV15" s="106"/>
      <c r="BW15" s="106"/>
      <c r="BX15" s="106"/>
      <c r="BY15" s="106"/>
      <c r="BZ15" s="106"/>
      <c r="CA15" s="106"/>
      <c r="CB15" s="106"/>
      <c r="CC15" s="106"/>
      <c r="CD15" s="106"/>
      <c r="CE15" s="106"/>
      <c r="CF15" s="106"/>
      <c r="CG15" s="106"/>
      <c r="CH15" s="106"/>
      <c r="CI15" s="106"/>
      <c r="CJ15" s="106"/>
      <c r="CK15" s="106"/>
      <c r="CL15" s="106"/>
      <c r="CM15" s="106"/>
      <c r="CN15" s="106"/>
      <c r="CO15" s="106"/>
      <c r="CP15" s="106"/>
      <c r="CQ15" s="106"/>
      <c r="CR15" s="106"/>
      <c r="CS15" s="106"/>
      <c r="CT15" s="106"/>
      <c r="CU15" s="106"/>
      <c r="CV15" s="106"/>
      <c r="CW15" s="106"/>
      <c r="CX15" s="106"/>
      <c r="CY15" s="106"/>
      <c r="CZ15" s="106"/>
      <c r="DA15" s="106"/>
      <c r="DB15" s="106"/>
      <c r="DC15" s="106"/>
      <c r="DD15" s="106"/>
      <c r="DE15" s="106"/>
      <c r="DF15" s="106"/>
      <c r="DG15" s="106"/>
      <c r="DH15" s="106"/>
      <c r="DI15" s="106"/>
      <c r="DJ15" s="106"/>
      <c r="DK15" s="106"/>
      <c r="DL15" s="106"/>
      <c r="DM15" s="106"/>
      <c r="DN15" s="106"/>
      <c r="DO15" s="106"/>
      <c r="DP15" s="106"/>
      <c r="DQ15" s="106"/>
      <c r="DR15" s="106"/>
      <c r="DS15" s="106"/>
      <c r="DT15" s="106"/>
      <c r="DU15" s="106"/>
      <c r="DV15" s="106"/>
      <c r="DW15" s="106"/>
      <c r="DX15" s="106"/>
      <c r="DY15" s="106"/>
      <c r="DZ15" s="106"/>
      <c r="EA15" s="106"/>
      <c r="EB15" s="106"/>
      <c r="EC15" s="106"/>
      <c r="ED15" s="106"/>
      <c r="EE15" s="106"/>
      <c r="EF15" s="106"/>
      <c r="EG15" s="106"/>
      <c r="EH15" s="106"/>
      <c r="EI15" s="106"/>
      <c r="EJ15" s="106"/>
      <c r="EK15" s="106"/>
      <c r="EL15" s="106"/>
      <c r="EM15" s="106"/>
      <c r="EN15" s="106"/>
      <c r="EO15" s="106"/>
      <c r="EP15" s="106"/>
      <c r="EQ15" s="106"/>
      <c r="ER15" s="106"/>
      <c r="ES15" s="106"/>
      <c r="ET15" s="106"/>
      <c r="EU15" s="106"/>
      <c r="EV15" s="106"/>
      <c r="EW15" s="106"/>
      <c r="EX15" s="106"/>
      <c r="EY15" s="106"/>
      <c r="EZ15" s="106"/>
      <c r="FA15" s="106"/>
      <c r="FB15" s="106"/>
      <c r="FC15" s="106"/>
      <c r="FD15" s="106"/>
      <c r="FE15" s="106"/>
      <c r="FF15" s="106"/>
      <c r="FG15" s="106"/>
      <c r="FH15" s="106"/>
      <c r="FI15" s="106"/>
      <c r="FJ15" s="106"/>
      <c r="FK15" s="106"/>
      <c r="FL15" s="106"/>
      <c r="FM15" s="106"/>
      <c r="FN15" s="106"/>
      <c r="FO15" s="106"/>
      <c r="FP15" s="106"/>
      <c r="FQ15" s="106"/>
      <c r="FR15" s="106"/>
      <c r="FS15" s="106"/>
      <c r="FT15" s="106"/>
      <c r="FU15" s="106"/>
      <c r="FV15" s="106"/>
      <c r="FW15" s="106"/>
      <c r="FX15" s="106"/>
      <c r="FY15" s="106"/>
      <c r="FZ15" s="106"/>
      <c r="GA15" s="106"/>
      <c r="GB15" s="106"/>
      <c r="GC15" s="106"/>
      <c r="GD15" s="106"/>
      <c r="GE15" s="106"/>
      <c r="GF15" s="106"/>
      <c r="GG15" s="106"/>
      <c r="GH15" s="106"/>
      <c r="GI15" s="106"/>
      <c r="GJ15" s="106"/>
      <c r="GK15" s="106"/>
      <c r="GL15" s="106"/>
      <c r="GM15" s="106"/>
      <c r="GN15" s="106"/>
      <c r="GO15" s="106"/>
      <c r="GP15" s="106"/>
      <c r="GQ15" s="106"/>
      <c r="GR15" s="106"/>
      <c r="GS15" s="106"/>
      <c r="GT15" s="106"/>
      <c r="GU15" s="106"/>
      <c r="GV15" s="106"/>
      <c r="GW15" s="106"/>
      <c r="GX15" s="106"/>
      <c r="GY15" s="106"/>
      <c r="GZ15" s="106"/>
      <c r="HA15" s="106"/>
      <c r="HB15" s="106"/>
      <c r="HC15" s="106"/>
      <c r="HD15" s="106"/>
      <c r="HE15" s="106"/>
      <c r="HF15" s="106"/>
      <c r="HG15" s="106"/>
      <c r="HH15" s="106"/>
      <c r="HI15" s="106"/>
      <c r="HJ15" s="106"/>
      <c r="HK15" s="106"/>
      <c r="HL15" s="106"/>
      <c r="HM15" s="106"/>
      <c r="HN15" s="106"/>
      <c r="HO15" s="106"/>
      <c r="HP15" s="106"/>
      <c r="HQ15" s="106"/>
      <c r="HR15" s="106"/>
      <c r="HS15" s="106"/>
      <c r="HT15" s="106"/>
      <c r="HU15" s="106"/>
      <c r="HV15" s="106"/>
      <c r="HW15" s="106"/>
      <c r="HX15" s="106"/>
      <c r="HY15" s="106"/>
      <c r="HZ15" s="106"/>
      <c r="IA15" s="106"/>
      <c r="IB15" s="106"/>
      <c r="IC15" s="106"/>
      <c r="ID15" s="106"/>
      <c r="IE15" s="106"/>
      <c r="IF15" s="106"/>
      <c r="IG15" s="106"/>
      <c r="IH15" s="106"/>
      <c r="II15" s="106"/>
      <c r="IJ15" s="106"/>
      <c r="IK15" s="106"/>
      <c r="IL15" s="106"/>
      <c r="IM15" s="106"/>
      <c r="IN15" s="106"/>
      <c r="IO15" s="106"/>
      <c r="IP15" s="106"/>
      <c r="IQ15" s="106"/>
      <c r="IR15" s="106"/>
      <c r="IS15" s="106"/>
      <c r="IT15" s="106"/>
      <c r="IU15" s="106"/>
      <c r="IV15" s="106"/>
      <c r="IW15" s="106"/>
      <c r="IX15" s="106"/>
      <c r="IY15" s="106"/>
      <c r="IZ15" s="106"/>
      <c r="JA15" s="106"/>
      <c r="JB15" s="106"/>
      <c r="JC15" s="106"/>
      <c r="JD15" s="106"/>
      <c r="JE15" s="106"/>
      <c r="JF15" s="106"/>
      <c r="JG15" s="106"/>
      <c r="JH15" s="106"/>
      <c r="JI15" s="106"/>
      <c r="JJ15" s="106"/>
      <c r="JK15" s="106"/>
      <c r="JL15" s="106"/>
      <c r="JM15" s="106"/>
      <c r="JN15" s="106"/>
      <c r="JO15" s="106"/>
      <c r="JP15" s="106"/>
      <c r="JQ15" s="106"/>
      <c r="JR15" s="106"/>
      <c r="JS15" s="106"/>
      <c r="JT15" s="106"/>
      <c r="JU15" s="106"/>
      <c r="JV15" s="106"/>
      <c r="JW15" s="106"/>
      <c r="JX15" s="106"/>
      <c r="JY15" s="106"/>
      <c r="JZ15" s="106"/>
      <c r="KA15" s="106"/>
      <c r="KB15" s="106"/>
      <c r="KC15" s="106"/>
      <c r="KD15" s="106"/>
      <c r="KE15" s="106"/>
      <c r="KF15" s="106"/>
      <c r="KG15" s="106"/>
      <c r="KH15" s="106"/>
      <c r="KI15" s="106"/>
      <c r="KJ15" s="106"/>
      <c r="KK15" s="106"/>
      <c r="KL15" s="106"/>
      <c r="KM15" s="106"/>
      <c r="KN15" s="106"/>
      <c r="KO15" s="106"/>
      <c r="KP15" s="106"/>
      <c r="KQ15" s="106"/>
      <c r="KR15" s="106"/>
      <c r="KS15" s="106"/>
      <c r="KT15" s="106"/>
      <c r="KU15" s="106"/>
      <c r="KV15" s="106"/>
      <c r="KW15" s="106"/>
      <c r="KX15" s="106"/>
      <c r="KY15" s="106"/>
      <c r="KZ15" s="106"/>
      <c r="LA15" s="106"/>
      <c r="LB15" s="106"/>
      <c r="LC15" s="106"/>
      <c r="LD15" s="106"/>
      <c r="LE15" s="106"/>
      <c r="LF15" s="106"/>
      <c r="LG15" s="106"/>
      <c r="LH15" s="106"/>
      <c r="LI15" s="106"/>
      <c r="LJ15" s="106"/>
      <c r="LK15" s="106"/>
      <c r="LL15" s="106"/>
      <c r="LM15" s="106"/>
      <c r="LN15" s="106"/>
      <c r="LO15" s="106"/>
      <c r="LP15" s="106"/>
      <c r="LQ15" s="106"/>
      <c r="LR15" s="106"/>
      <c r="LS15" s="106"/>
      <c r="LT15" s="106"/>
      <c r="LU15" s="106"/>
      <c r="LV15" s="106"/>
      <c r="LW15" s="106"/>
      <c r="LX15" s="106"/>
      <c r="LY15" s="106"/>
      <c r="LZ15" s="106"/>
      <c r="MA15" s="106"/>
      <c r="MB15" s="106"/>
      <c r="MC15" s="106"/>
      <c r="MD15" s="106"/>
      <c r="ME15" s="106"/>
      <c r="MF15" s="106"/>
      <c r="MG15" s="106"/>
      <c r="MH15" s="106"/>
      <c r="MI15" s="106"/>
      <c r="MJ15" s="106"/>
      <c r="MK15" s="106"/>
      <c r="ML15" s="106"/>
      <c r="MM15" s="106"/>
      <c r="MN15" s="106"/>
      <c r="MO15" s="106"/>
      <c r="MP15" s="106"/>
      <c r="MQ15" s="106"/>
      <c r="MR15" s="106"/>
      <c r="MS15" s="106"/>
      <c r="MT15" s="106"/>
      <c r="MU15" s="106"/>
      <c r="MV15" s="106"/>
      <c r="MW15" s="106"/>
      <c r="MX15" s="106"/>
      <c r="MY15" s="106"/>
      <c r="MZ15" s="106"/>
      <c r="NA15" s="106"/>
      <c r="NB15" s="106"/>
      <c r="NC15" s="106"/>
      <c r="ND15" s="106"/>
      <c r="NE15" s="106"/>
      <c r="NF15" s="106"/>
      <c r="NG15" s="106"/>
      <c r="NH15" s="106"/>
      <c r="NI15" s="106"/>
      <c r="NJ15" s="106"/>
      <c r="NK15" s="106"/>
      <c r="NL15" s="106"/>
      <c r="NM15" s="106"/>
      <c r="NN15" s="106"/>
      <c r="NO15" s="106"/>
      <c r="NP15" s="106"/>
      <c r="NQ15" s="106"/>
      <c r="NR15" s="106"/>
      <c r="NS15" s="106"/>
      <c r="NT15" s="106"/>
      <c r="NU15" s="106"/>
      <c r="NV15" s="106"/>
      <c r="NW15" s="106"/>
      <c r="NX15" s="106"/>
      <c r="NY15" s="106"/>
      <c r="NZ15" s="106"/>
      <c r="OA15" s="106"/>
      <c r="OB15" s="106"/>
      <c r="OC15" s="106"/>
      <c r="OD15" s="106"/>
      <c r="OE15" s="106"/>
      <c r="OF15" s="106"/>
      <c r="OG15" s="106"/>
      <c r="OH15" s="106"/>
      <c r="OI15" s="106"/>
      <c r="OJ15" s="106"/>
      <c r="OK15" s="106"/>
      <c r="OL15" s="106"/>
      <c r="OM15" s="106"/>
      <c r="ON15" s="106"/>
      <c r="OO15" s="106"/>
      <c r="OP15" s="106"/>
      <c r="OQ15" s="106"/>
      <c r="OR15" s="106"/>
      <c r="OS15" s="106"/>
      <c r="OT15" s="106"/>
      <c r="OU15" s="106"/>
      <c r="OV15" s="106"/>
      <c r="OW15" s="106"/>
      <c r="OX15" s="106"/>
      <c r="OY15" s="106"/>
      <c r="OZ15" s="106"/>
      <c r="PA15" s="106"/>
      <c r="PB15" s="106"/>
      <c r="PC15" s="106"/>
      <c r="PD15" s="106"/>
      <c r="PE15" s="106"/>
      <c r="PF15" s="106"/>
      <c r="PG15" s="106"/>
      <c r="PH15" s="106"/>
      <c r="PI15" s="106"/>
      <c r="PJ15" s="106"/>
      <c r="PK15" s="106"/>
      <c r="PL15" s="106"/>
      <c r="PM15" s="106"/>
      <c r="PN15" s="106"/>
      <c r="PO15" s="106"/>
      <c r="PP15" s="106"/>
      <c r="PQ15" s="106"/>
      <c r="PR15" s="106"/>
      <c r="PS15" s="106"/>
      <c r="PT15" s="106"/>
      <c r="PU15" s="106"/>
      <c r="PV15" s="106"/>
      <c r="PW15" s="106"/>
      <c r="PX15" s="106"/>
      <c r="PY15" s="106"/>
      <c r="PZ15" s="106"/>
      <c r="QA15" s="106"/>
      <c r="QB15" s="106"/>
      <c r="QC15" s="106"/>
      <c r="QD15" s="106"/>
      <c r="QE15" s="106"/>
      <c r="QF15" s="106"/>
      <c r="QG15" s="106"/>
      <c r="QH15" s="106"/>
      <c r="QI15" s="106"/>
      <c r="QJ15" s="106"/>
      <c r="QK15" s="106"/>
      <c r="QL15" s="106"/>
      <c r="QM15" s="106"/>
      <c r="QN15" s="106"/>
      <c r="QO15" s="106"/>
      <c r="QP15" s="106"/>
      <c r="QQ15" s="106"/>
      <c r="QR15" s="106"/>
      <c r="QS15" s="106"/>
      <c r="QT15" s="106"/>
      <c r="QU15" s="106"/>
      <c r="QV15" s="106"/>
      <c r="QW15" s="106"/>
      <c r="QX15" s="106"/>
      <c r="QY15" s="106"/>
      <c r="QZ15" s="106"/>
      <c r="RA15" s="106"/>
      <c r="RB15" s="106"/>
      <c r="RC15" s="106"/>
      <c r="RD15" s="106"/>
      <c r="RE15" s="106"/>
      <c r="RF15" s="106"/>
      <c r="RG15" s="106"/>
      <c r="RH15" s="106"/>
      <c r="RI15" s="106"/>
      <c r="RJ15" s="106"/>
      <c r="RK15" s="106"/>
      <c r="RL15" s="106"/>
      <c r="RM15" s="106"/>
      <c r="RN15" s="106"/>
      <c r="RO15" s="106"/>
      <c r="RP15" s="106"/>
      <c r="RQ15" s="106"/>
      <c r="RR15" s="106"/>
      <c r="RS15" s="106"/>
      <c r="RT15" s="106"/>
      <c r="RU15" s="106"/>
      <c r="RV15" s="106"/>
      <c r="RW15" s="106"/>
      <c r="RX15" s="106"/>
      <c r="RY15" s="106"/>
      <c r="RZ15" s="106"/>
      <c r="SA15" s="106"/>
      <c r="SB15" s="106"/>
      <c r="SC15" s="106"/>
      <c r="SD15" s="106"/>
      <c r="SE15" s="106"/>
      <c r="SF15" s="106"/>
      <c r="SG15" s="106"/>
      <c r="SH15" s="106"/>
      <c r="SI15" s="106"/>
      <c r="SJ15" s="106"/>
      <c r="SK15" s="106"/>
      <c r="SL15" s="106"/>
      <c r="SM15" s="106"/>
      <c r="SN15" s="106"/>
      <c r="SO15" s="106"/>
      <c r="SP15" s="106"/>
      <c r="SQ15" s="106"/>
      <c r="SR15" s="106"/>
      <c r="SS15" s="106"/>
      <c r="ST15" s="106"/>
      <c r="SU15" s="106"/>
      <c r="SV15" s="106"/>
      <c r="SW15" s="106"/>
      <c r="SX15" s="106"/>
      <c r="SY15" s="106"/>
      <c r="SZ15" s="106"/>
      <c r="TA15" s="106"/>
      <c r="TB15" s="106"/>
      <c r="TC15" s="106"/>
      <c r="TD15" s="106"/>
      <c r="TE15" s="106"/>
      <c r="TF15" s="106"/>
      <c r="TG15" s="106"/>
      <c r="TH15" s="106"/>
      <c r="TI15" s="106"/>
      <c r="TJ15" s="106"/>
      <c r="TK15" s="106"/>
      <c r="TL15" s="106"/>
      <c r="TM15" s="106"/>
      <c r="TN15" s="106"/>
      <c r="TO15" s="106"/>
      <c r="TP15" s="106"/>
      <c r="TQ15" s="106"/>
      <c r="TR15" s="106"/>
      <c r="TS15" s="106"/>
      <c r="TT15" s="106"/>
      <c r="TU15" s="106"/>
      <c r="TV15" s="106"/>
      <c r="TW15" s="106"/>
      <c r="TX15" s="106"/>
      <c r="TY15" s="106"/>
      <c r="TZ15" s="106"/>
      <c r="UA15" s="106"/>
      <c r="UB15" s="106"/>
      <c r="UC15" s="106"/>
      <c r="UD15" s="106"/>
      <c r="UE15" s="106"/>
      <c r="UF15" s="106"/>
      <c r="UG15" s="106"/>
      <c r="UH15" s="106"/>
      <c r="UI15" s="106"/>
      <c r="UJ15" s="106"/>
      <c r="UK15" s="106"/>
      <c r="UL15" s="106"/>
      <c r="UM15" s="106"/>
      <c r="UN15" s="106"/>
      <c r="UO15" s="106"/>
      <c r="UP15" s="106"/>
      <c r="UQ15" s="106"/>
      <c r="UR15" s="106"/>
      <c r="US15" s="106"/>
      <c r="UT15" s="106"/>
      <c r="UU15" s="106"/>
      <c r="UV15" s="106"/>
      <c r="UW15" s="106"/>
      <c r="UX15" s="106"/>
      <c r="UY15" s="106"/>
      <c r="UZ15" s="106"/>
      <c r="VA15" s="106"/>
      <c r="VB15" s="106"/>
      <c r="VC15" s="106"/>
      <c r="VD15" s="106"/>
      <c r="VE15" s="106"/>
      <c r="VF15" s="106"/>
      <c r="VG15" s="106"/>
      <c r="VH15" s="106"/>
      <c r="VI15" s="106"/>
      <c r="VJ15" s="106"/>
      <c r="VK15" s="106"/>
      <c r="VL15" s="106"/>
      <c r="VM15" s="106"/>
      <c r="VN15" s="106"/>
      <c r="VO15" s="106"/>
      <c r="VP15" s="106"/>
      <c r="VQ15" s="106"/>
      <c r="VR15" s="106"/>
      <c r="VS15" s="106"/>
      <c r="VT15" s="106"/>
      <c r="VU15" s="106"/>
      <c r="VV15" s="106"/>
      <c r="VW15" s="106"/>
      <c r="VX15" s="106"/>
      <c r="VY15" s="106"/>
      <c r="VZ15" s="106"/>
      <c r="WA15" s="106"/>
      <c r="WB15" s="106"/>
      <c r="WC15" s="106"/>
      <c r="WD15" s="106"/>
      <c r="WE15" s="106"/>
      <c r="WF15" s="106"/>
      <c r="WG15" s="106"/>
      <c r="WH15" s="106"/>
      <c r="WI15" s="106"/>
      <c r="WJ15" s="106"/>
      <c r="WK15" s="106"/>
      <c r="WL15" s="106"/>
      <c r="WM15" s="106"/>
      <c r="WN15" s="106"/>
      <c r="WO15" s="106"/>
      <c r="WP15" s="106"/>
      <c r="WQ15" s="106"/>
      <c r="WR15" s="106"/>
      <c r="WS15" s="106"/>
      <c r="WT15" s="106"/>
      <c r="WU15" s="106"/>
      <c r="WV15" s="106"/>
      <c r="WW15" s="106"/>
      <c r="WX15" s="106"/>
      <c r="WY15" s="106"/>
      <c r="WZ15" s="106"/>
      <c r="XA15" s="106"/>
      <c r="XB15" s="106"/>
      <c r="XC15" s="106"/>
      <c r="XD15" s="106"/>
      <c r="XE15" s="106"/>
      <c r="XF15" s="106"/>
      <c r="XG15" s="106"/>
      <c r="XH15" s="106"/>
      <c r="XI15" s="106"/>
      <c r="XJ15" s="106"/>
      <c r="XK15" s="106"/>
      <c r="XL15" s="106"/>
      <c r="XM15" s="106"/>
      <c r="XN15" s="106"/>
      <c r="XO15" s="106"/>
      <c r="XP15" s="106"/>
      <c r="XQ15" s="106"/>
      <c r="XR15" s="106"/>
      <c r="XS15" s="106"/>
      <c r="XT15" s="106"/>
      <c r="XU15" s="106"/>
      <c r="XV15" s="106"/>
      <c r="XW15" s="106"/>
      <c r="XX15" s="106"/>
      <c r="XY15" s="106"/>
      <c r="XZ15" s="106"/>
      <c r="YA15" s="106"/>
      <c r="YB15" s="106"/>
      <c r="YC15" s="106"/>
      <c r="YD15" s="106"/>
      <c r="YE15" s="106"/>
      <c r="YF15" s="106"/>
      <c r="YG15" s="106"/>
      <c r="YH15" s="106"/>
      <c r="YI15" s="106"/>
      <c r="YJ15" s="106"/>
      <c r="YK15" s="106"/>
      <c r="YL15" s="106"/>
      <c r="YM15" s="106"/>
      <c r="YN15" s="106"/>
      <c r="YO15" s="106"/>
      <c r="YP15" s="106"/>
      <c r="YQ15" s="106"/>
      <c r="YR15" s="106"/>
      <c r="YS15" s="106"/>
      <c r="YT15" s="106"/>
      <c r="YU15" s="106"/>
      <c r="YV15" s="106"/>
      <c r="YW15" s="106"/>
      <c r="YX15" s="106"/>
      <c r="YY15" s="106"/>
      <c r="YZ15" s="106"/>
      <c r="ZA15" s="106"/>
      <c r="ZB15" s="106"/>
      <c r="ZC15" s="106"/>
      <c r="ZD15" s="106"/>
      <c r="ZE15" s="106"/>
      <c r="ZF15" s="106"/>
      <c r="ZG15" s="106"/>
      <c r="ZH15" s="106"/>
      <c r="ZI15" s="106"/>
      <c r="ZJ15" s="106"/>
      <c r="ZK15" s="106"/>
      <c r="ZL15" s="106"/>
      <c r="ZM15" s="106"/>
      <c r="ZN15" s="106"/>
      <c r="ZO15" s="106"/>
      <c r="ZP15" s="106"/>
      <c r="ZQ15" s="106"/>
      <c r="ZR15" s="106"/>
      <c r="ZS15" s="106"/>
      <c r="ZT15" s="106"/>
      <c r="ZU15" s="106"/>
      <c r="ZV15" s="106"/>
      <c r="ZW15" s="106"/>
      <c r="ZX15" s="106"/>
      <c r="ZY15" s="106"/>
      <c r="ZZ15" s="106"/>
      <c r="AAA15" s="106"/>
      <c r="AAB15" s="106"/>
      <c r="AAC15" s="106"/>
      <c r="AAD15" s="106"/>
      <c r="AAE15" s="106"/>
      <c r="AAF15" s="106"/>
      <c r="AAG15" s="106"/>
      <c r="AAH15" s="106"/>
      <c r="AAI15" s="106"/>
      <c r="AAJ15" s="106"/>
      <c r="AAK15" s="106"/>
      <c r="AAL15" s="106"/>
      <c r="AAM15" s="106"/>
      <c r="AAN15" s="106"/>
      <c r="AAO15" s="106"/>
      <c r="AAP15" s="106"/>
      <c r="AAQ15" s="106"/>
      <c r="AAR15" s="106"/>
      <c r="AAS15" s="106"/>
      <c r="AAT15" s="106"/>
      <c r="AAU15" s="106"/>
      <c r="AAV15" s="106"/>
      <c r="AAW15" s="106"/>
      <c r="AAX15" s="106"/>
      <c r="AAY15" s="106"/>
      <c r="AAZ15" s="106"/>
      <c r="ABA15" s="106"/>
      <c r="ABB15" s="106"/>
      <c r="ABC15" s="106"/>
      <c r="ABD15" s="106"/>
      <c r="ABE15" s="106"/>
      <c r="ABF15" s="106"/>
      <c r="ABG15" s="106"/>
      <c r="ABH15" s="106"/>
      <c r="ABI15" s="106"/>
      <c r="ABJ15" s="106"/>
      <c r="ABK15" s="106"/>
      <c r="ABL15" s="106"/>
      <c r="ABM15" s="106"/>
      <c r="ABN15" s="106"/>
      <c r="ABO15" s="106"/>
      <c r="ABP15" s="106"/>
      <c r="ABQ15" s="106"/>
      <c r="ABR15" s="106"/>
      <c r="ABS15" s="106"/>
      <c r="ABT15" s="106"/>
      <c r="ABU15" s="106"/>
      <c r="ABV15" s="106"/>
      <c r="ABW15" s="106"/>
      <c r="ABX15" s="106"/>
      <c r="ABY15" s="106"/>
      <c r="ABZ15" s="106"/>
      <c r="ACA15" s="106"/>
      <c r="ACB15" s="106"/>
      <c r="ACC15" s="106"/>
      <c r="ACD15" s="106"/>
      <c r="ACE15" s="106"/>
      <c r="ACF15" s="106"/>
      <c r="ACG15" s="106"/>
      <c r="ACH15" s="106"/>
      <c r="ACI15" s="106"/>
      <c r="ACJ15" s="106"/>
      <c r="ACK15" s="106"/>
      <c r="ACL15" s="106"/>
      <c r="ACM15" s="106"/>
      <c r="ACN15" s="106"/>
      <c r="ACO15" s="106"/>
      <c r="ACP15" s="106"/>
      <c r="ACQ15" s="106"/>
      <c r="ACR15" s="106"/>
      <c r="ACS15" s="106"/>
      <c r="ACT15" s="106"/>
      <c r="ACU15" s="106"/>
      <c r="ACV15" s="106"/>
      <c r="ACW15" s="106"/>
      <c r="ACX15" s="106"/>
      <c r="ACY15" s="106"/>
      <c r="ACZ15" s="106"/>
      <c r="ADA15" s="106"/>
      <c r="ADB15" s="106"/>
      <c r="ADC15" s="106"/>
      <c r="ADD15" s="106"/>
      <c r="ADE15" s="106"/>
      <c r="ADF15" s="106"/>
      <c r="ADG15" s="106"/>
      <c r="ADH15" s="106"/>
      <c r="ADI15" s="106"/>
      <c r="ADJ15" s="106"/>
      <c r="ADK15" s="106"/>
      <c r="ADL15" s="106"/>
      <c r="ADM15" s="106"/>
      <c r="ADN15" s="106"/>
      <c r="ADO15" s="106"/>
      <c r="ADP15" s="106"/>
      <c r="ADQ15" s="106"/>
      <c r="ADR15" s="106"/>
      <c r="ADS15" s="106"/>
      <c r="ADT15" s="106"/>
      <c r="ADU15" s="106"/>
      <c r="ADV15" s="106"/>
      <c r="ADW15" s="106"/>
      <c r="ADX15" s="106"/>
      <c r="ADY15" s="106"/>
      <c r="ADZ15" s="106"/>
      <c r="AEA15" s="106"/>
      <c r="AEB15" s="106"/>
      <c r="AEC15" s="106"/>
      <c r="AED15" s="106"/>
      <c r="AEE15" s="106"/>
      <c r="AEF15" s="106"/>
      <c r="AEG15" s="106"/>
      <c r="AEH15" s="106"/>
      <c r="AEI15" s="106"/>
      <c r="AEJ15" s="106"/>
      <c r="AEK15" s="106"/>
      <c r="AEL15" s="106"/>
      <c r="AEM15" s="106"/>
      <c r="AEN15" s="106"/>
      <c r="AEO15" s="106"/>
      <c r="AEP15" s="106"/>
      <c r="AEQ15" s="106"/>
      <c r="AER15" s="106"/>
      <c r="AES15" s="106"/>
      <c r="AET15" s="106"/>
      <c r="AEU15" s="106"/>
      <c r="AEV15" s="106"/>
      <c r="AEW15" s="106"/>
      <c r="AEX15" s="106"/>
      <c r="AEY15" s="106"/>
      <c r="AEZ15" s="106"/>
      <c r="AFA15" s="106"/>
      <c r="AFB15" s="106"/>
      <c r="AFC15" s="106"/>
      <c r="AFD15" s="106"/>
      <c r="AFE15" s="106"/>
      <c r="AFF15" s="106"/>
      <c r="AFG15" s="106"/>
      <c r="AFH15" s="106"/>
      <c r="AFI15" s="106"/>
      <c r="AFJ15" s="106"/>
      <c r="AFK15" s="106"/>
      <c r="AFL15" s="106"/>
      <c r="AFM15" s="106"/>
      <c r="AFN15" s="106"/>
      <c r="AFO15" s="106"/>
      <c r="AFP15" s="106"/>
      <c r="AFQ15" s="106"/>
      <c r="AFR15" s="106"/>
      <c r="AFS15" s="106"/>
      <c r="AFT15" s="106"/>
      <c r="AFU15" s="106"/>
      <c r="AFV15" s="106"/>
      <c r="AFW15" s="106"/>
      <c r="AFX15" s="106"/>
      <c r="AFY15" s="106"/>
      <c r="AFZ15" s="106"/>
      <c r="AGA15" s="106"/>
      <c r="AGB15" s="106"/>
      <c r="AGC15" s="106"/>
      <c r="AGD15" s="106"/>
      <c r="AGE15" s="106"/>
      <c r="AGF15" s="106"/>
      <c r="AGG15" s="106"/>
      <c r="AGH15" s="106"/>
      <c r="AGI15" s="106"/>
      <c r="AGJ15" s="106"/>
      <c r="AGK15" s="106"/>
      <c r="AGL15" s="106"/>
      <c r="AGM15" s="106"/>
      <c r="AGN15" s="106"/>
      <c r="AGO15" s="106"/>
      <c r="AGP15" s="106"/>
      <c r="AGQ15" s="106"/>
      <c r="AGR15" s="106"/>
      <c r="AGS15" s="106"/>
      <c r="AGT15" s="106"/>
      <c r="AGU15" s="106"/>
      <c r="AGV15" s="106"/>
      <c r="AGW15" s="106"/>
      <c r="AGX15" s="106"/>
      <c r="AGY15" s="106"/>
      <c r="AGZ15" s="106"/>
      <c r="AHA15" s="106"/>
      <c r="AHB15" s="106"/>
      <c r="AHC15" s="106"/>
      <c r="AHD15" s="106"/>
      <c r="AHE15" s="106"/>
      <c r="AHF15" s="106"/>
      <c r="AHG15" s="106"/>
      <c r="AHH15" s="106"/>
      <c r="AHI15" s="106"/>
      <c r="AHJ15" s="106"/>
      <c r="AHK15" s="106"/>
      <c r="AHL15" s="106"/>
      <c r="AHM15" s="106"/>
      <c r="AHN15" s="106"/>
      <c r="AHO15" s="106"/>
      <c r="AHP15" s="106"/>
      <c r="AHQ15" s="106"/>
      <c r="AHR15" s="106"/>
      <c r="AHS15" s="106"/>
      <c r="AHT15" s="106"/>
      <c r="AHU15" s="106"/>
      <c r="AHV15" s="106"/>
      <c r="AHW15" s="106"/>
      <c r="AHX15" s="106"/>
      <c r="AHY15" s="106"/>
      <c r="AHZ15" s="106"/>
      <c r="AIA15" s="106"/>
      <c r="AIB15" s="106"/>
      <c r="AIC15" s="106"/>
      <c r="AID15" s="106"/>
      <c r="AIE15" s="106"/>
      <c r="AIF15" s="106"/>
      <c r="AIG15" s="106"/>
      <c r="AIH15" s="106"/>
      <c r="AII15" s="106"/>
      <c r="AIJ15" s="106"/>
      <c r="AIK15" s="106"/>
      <c r="AIL15" s="106"/>
      <c r="AIM15" s="106"/>
      <c r="AIN15" s="106"/>
      <c r="AIO15" s="106"/>
      <c r="AIP15" s="106"/>
      <c r="AIQ15" s="106"/>
      <c r="AIR15" s="106"/>
      <c r="AIS15" s="106"/>
      <c r="AIT15" s="106"/>
      <c r="AIU15" s="106"/>
      <c r="AIV15" s="106"/>
      <c r="AIW15" s="106"/>
      <c r="AIX15" s="106"/>
      <c r="AIY15" s="106"/>
      <c r="AIZ15" s="106"/>
      <c r="AJA15" s="106"/>
      <c r="AJB15" s="106"/>
      <c r="AJC15" s="106"/>
      <c r="AJD15" s="106"/>
      <c r="AJE15" s="106"/>
      <c r="AJF15" s="106"/>
      <c r="AJG15" s="106"/>
      <c r="AJH15" s="106"/>
      <c r="AJI15" s="106"/>
      <c r="AJJ15" s="106"/>
      <c r="AJK15" s="106"/>
      <c r="AJL15" s="106"/>
      <c r="AJM15" s="106"/>
      <c r="AJN15" s="106"/>
      <c r="AJO15" s="106"/>
      <c r="AJP15" s="106"/>
      <c r="AJQ15" s="106"/>
      <c r="AJR15" s="106"/>
      <c r="AJS15" s="106"/>
      <c r="AJT15" s="106"/>
      <c r="AJU15" s="106"/>
      <c r="AJV15" s="106"/>
      <c r="AJW15" s="106"/>
      <c r="AJX15" s="106"/>
      <c r="AJY15" s="106"/>
      <c r="AJZ15" s="106"/>
      <c r="AKA15" s="106"/>
      <c r="AKB15" s="106"/>
      <c r="AKC15" s="106"/>
      <c r="AKD15" s="106"/>
      <c r="AKE15" s="106"/>
      <c r="AKF15" s="106"/>
      <c r="AKG15" s="106"/>
      <c r="AKH15" s="106"/>
      <c r="AKI15" s="106"/>
      <c r="AKJ15" s="106"/>
      <c r="AKK15" s="106"/>
      <c r="AKL15" s="106"/>
      <c r="AKM15" s="106"/>
      <c r="AKN15" s="106"/>
      <c r="AKO15" s="106"/>
      <c r="AKP15" s="106"/>
      <c r="AKQ15" s="106"/>
      <c r="AKR15" s="106"/>
      <c r="AKS15" s="106"/>
      <c r="AKT15" s="106"/>
      <c r="AKU15" s="106"/>
      <c r="AKV15" s="106"/>
      <c r="AKW15" s="106"/>
      <c r="AKX15" s="106"/>
      <c r="AKY15" s="106"/>
      <c r="AKZ15" s="106"/>
      <c r="ALA15" s="106"/>
      <c r="ALB15" s="106"/>
      <c r="ALC15" s="106"/>
      <c r="ALD15" s="106"/>
      <c r="ALE15" s="106"/>
      <c r="ALF15" s="106"/>
      <c r="ALG15" s="106"/>
      <c r="ALH15" s="106"/>
      <c r="ALI15" s="106"/>
      <c r="ALJ15" s="106"/>
      <c r="ALK15" s="106"/>
      <c r="ALL15" s="106"/>
      <c r="ALM15" s="106"/>
      <c r="ALN15" s="106"/>
      <c r="ALO15" s="106"/>
      <c r="ALP15" s="106"/>
      <c r="ALQ15" s="106"/>
      <c r="ALR15" s="106"/>
      <c r="ALS15" s="106"/>
      <c r="ALT15" s="106"/>
      <c r="ALU15" s="106"/>
      <c r="ALV15" s="106"/>
      <c r="ALW15" s="106"/>
      <c r="ALX15" s="106"/>
      <c r="ALY15" s="106"/>
      <c r="ALZ15" s="106"/>
      <c r="AMA15" s="106"/>
      <c r="AMB15" s="106"/>
      <c r="AMC15" s="106"/>
      <c r="AMD15" s="106"/>
      <c r="AME15" s="106"/>
      <c r="AMF15" s="106"/>
      <c r="AMG15" s="106"/>
      <c r="AMH15" s="106"/>
      <c r="AMI15" s="106"/>
      <c r="AMJ15" s="106"/>
      <c r="AMK15" s="106"/>
      <c r="AML15" s="106"/>
      <c r="AMM15" s="106"/>
      <c r="AMN15" s="106"/>
      <c r="AMO15" s="106"/>
      <c r="AMP15" s="106"/>
      <c r="AMQ15" s="106"/>
      <c r="AMR15" s="106"/>
      <c r="AMS15" s="106"/>
      <c r="AMT15" s="106"/>
      <c r="AMU15" s="106"/>
      <c r="AMV15" s="106"/>
      <c r="AMW15" s="106"/>
      <c r="AMX15" s="106"/>
      <c r="AMY15" s="106"/>
      <c r="AMZ15" s="106"/>
      <c r="ANA15" s="106"/>
      <c r="ANB15" s="106"/>
      <c r="ANC15" s="106"/>
      <c r="AND15" s="106"/>
      <c r="ANE15" s="106"/>
      <c r="ANF15" s="106"/>
      <c r="ANG15" s="106"/>
      <c r="ANH15" s="106"/>
      <c r="ANI15" s="106"/>
      <c r="ANJ15" s="106"/>
      <c r="ANK15" s="106"/>
      <c r="ANL15" s="106"/>
      <c r="ANM15" s="106"/>
      <c r="ANN15" s="106"/>
      <c r="ANO15" s="106"/>
      <c r="ANP15" s="106"/>
      <c r="ANQ15" s="106"/>
      <c r="ANR15" s="106"/>
      <c r="ANS15" s="106"/>
      <c r="ANT15" s="106"/>
      <c r="ANU15" s="106"/>
      <c r="ANV15" s="106"/>
      <c r="ANW15" s="106"/>
      <c r="ANX15" s="106"/>
      <c r="ANY15" s="106"/>
      <c r="ANZ15" s="106"/>
      <c r="AOA15" s="106"/>
      <c r="AOB15" s="106"/>
      <c r="AOC15" s="106"/>
      <c r="AOD15" s="106"/>
      <c r="AOE15" s="106"/>
      <c r="AOF15" s="106"/>
      <c r="AOG15" s="106"/>
      <c r="AOH15" s="106"/>
      <c r="AOI15" s="106"/>
      <c r="AOJ15" s="106"/>
      <c r="AOK15" s="106"/>
      <c r="AOL15" s="106"/>
      <c r="AOM15" s="106"/>
      <c r="AON15" s="106"/>
      <c r="AOO15" s="106"/>
      <c r="AOP15" s="106"/>
      <c r="AOQ15" s="106"/>
      <c r="AOR15" s="106"/>
      <c r="AOS15" s="106"/>
      <c r="AOT15" s="106"/>
      <c r="AOU15" s="106"/>
      <c r="AOV15" s="106"/>
      <c r="AOW15" s="106"/>
      <c r="AOX15" s="106"/>
      <c r="AOY15" s="106"/>
      <c r="AOZ15" s="106"/>
      <c r="APA15" s="106"/>
      <c r="APB15" s="106"/>
      <c r="APC15" s="106"/>
      <c r="APD15" s="106"/>
      <c r="APE15" s="106"/>
      <c r="APF15" s="106"/>
      <c r="APG15" s="106"/>
      <c r="APH15" s="106"/>
      <c r="API15" s="106"/>
      <c r="APJ15" s="106"/>
      <c r="APK15" s="106"/>
      <c r="APL15" s="106"/>
      <c r="APM15" s="106"/>
      <c r="APN15" s="106"/>
      <c r="APO15" s="106"/>
      <c r="APP15" s="106"/>
      <c r="APQ15" s="106"/>
      <c r="APR15" s="106"/>
      <c r="APS15" s="106"/>
      <c r="APT15" s="106"/>
      <c r="APU15" s="106"/>
      <c r="APV15" s="106"/>
      <c r="APW15" s="106"/>
      <c r="APX15" s="106"/>
      <c r="APY15" s="106"/>
      <c r="APZ15" s="106"/>
      <c r="AQA15" s="106"/>
      <c r="AQB15" s="106"/>
      <c r="AQC15" s="106"/>
      <c r="AQD15" s="106"/>
      <c r="AQE15" s="106"/>
      <c r="AQF15" s="106"/>
      <c r="AQG15" s="106"/>
      <c r="AQH15" s="106"/>
      <c r="AQI15" s="106"/>
      <c r="AQJ15" s="106"/>
      <c r="AQK15" s="106"/>
      <c r="AQL15" s="106"/>
      <c r="AQM15" s="106"/>
      <c r="AQN15" s="106"/>
      <c r="AQO15" s="106"/>
      <c r="AQP15" s="106"/>
      <c r="AQQ15" s="106"/>
      <c r="AQR15" s="106"/>
      <c r="AQS15" s="106"/>
      <c r="AQT15" s="106"/>
      <c r="AQU15" s="106"/>
      <c r="AQV15" s="106"/>
      <c r="AQW15" s="106"/>
      <c r="AQX15" s="106"/>
      <c r="AQY15" s="106"/>
      <c r="AQZ15" s="106"/>
      <c r="ARA15" s="106"/>
      <c r="ARB15" s="106"/>
      <c r="ARC15" s="106"/>
      <c r="ARD15" s="106"/>
      <c r="ARE15" s="106"/>
      <c r="ARF15" s="106"/>
      <c r="ARG15" s="106"/>
      <c r="ARH15" s="106"/>
      <c r="ARI15" s="106"/>
      <c r="ARJ15" s="106"/>
      <c r="ARK15" s="106"/>
      <c r="ARL15" s="106"/>
      <c r="ARM15" s="106"/>
      <c r="ARN15" s="106"/>
      <c r="ARO15" s="106"/>
      <c r="ARP15" s="106"/>
      <c r="ARQ15" s="106"/>
      <c r="ARR15" s="106"/>
      <c r="ARS15" s="106"/>
      <c r="ART15" s="106"/>
      <c r="ARU15" s="106"/>
      <c r="ARV15" s="106"/>
      <c r="ARW15" s="106"/>
      <c r="ARX15" s="106"/>
      <c r="ARY15" s="106"/>
      <c r="ARZ15" s="106"/>
      <c r="ASA15" s="106"/>
      <c r="ASB15" s="106"/>
      <c r="ASC15" s="106"/>
      <c r="ASD15" s="106"/>
      <c r="ASE15" s="106"/>
      <c r="ASF15" s="106"/>
      <c r="ASG15" s="106"/>
      <c r="ASH15" s="106"/>
      <c r="ASI15" s="106"/>
      <c r="ASJ15" s="106"/>
      <c r="ASK15" s="106"/>
      <c r="ASL15" s="106"/>
      <c r="ASM15" s="106"/>
      <c r="ASN15" s="106"/>
      <c r="ASO15" s="106"/>
      <c r="ASP15" s="106"/>
      <c r="ASQ15" s="106"/>
      <c r="ASR15" s="106"/>
      <c r="ASS15" s="106"/>
      <c r="AST15" s="106"/>
      <c r="ASU15" s="106"/>
      <c r="ASV15" s="106"/>
      <c r="ASW15" s="106"/>
      <c r="ASX15" s="106"/>
      <c r="ASY15" s="106"/>
      <c r="ASZ15" s="106"/>
      <c r="ATA15" s="106"/>
      <c r="ATB15" s="106"/>
      <c r="ATC15" s="106"/>
      <c r="ATD15" s="106"/>
      <c r="ATE15" s="106"/>
      <c r="ATF15" s="106"/>
      <c r="ATG15" s="106"/>
      <c r="ATH15" s="106"/>
      <c r="ATI15" s="106"/>
      <c r="ATJ15" s="106"/>
      <c r="ATK15" s="106"/>
      <c r="ATL15" s="106"/>
      <c r="ATM15" s="106"/>
      <c r="ATN15" s="106"/>
      <c r="ATO15" s="106"/>
      <c r="ATP15" s="106"/>
      <c r="ATQ15" s="106"/>
      <c r="ATR15" s="106"/>
      <c r="ATS15" s="106"/>
      <c r="ATT15" s="106"/>
      <c r="ATU15" s="106"/>
      <c r="ATV15" s="106"/>
      <c r="ATW15" s="106"/>
      <c r="ATX15" s="106"/>
      <c r="ATY15" s="106"/>
      <c r="ATZ15" s="106"/>
      <c r="AUA15" s="106"/>
      <c r="AUB15" s="106"/>
      <c r="AUC15" s="106"/>
      <c r="AUD15" s="106"/>
      <c r="AUE15" s="106"/>
      <c r="AUF15" s="106"/>
      <c r="AUG15" s="106"/>
      <c r="AUH15" s="106"/>
      <c r="AUI15" s="106"/>
      <c r="AUJ15" s="106"/>
      <c r="AUK15" s="106"/>
      <c r="AUL15" s="106"/>
      <c r="AUM15" s="106"/>
      <c r="AUN15" s="106"/>
      <c r="AUO15" s="106"/>
      <c r="AUP15" s="106"/>
      <c r="AUQ15" s="106"/>
      <c r="AUR15" s="106"/>
      <c r="AUS15" s="106"/>
      <c r="AUT15" s="106"/>
      <c r="AUU15" s="106"/>
      <c r="AUV15" s="106"/>
      <c r="AUW15" s="106"/>
      <c r="AUX15" s="106"/>
      <c r="AUY15" s="106"/>
      <c r="AUZ15" s="106"/>
      <c r="AVA15" s="106"/>
      <c r="AVB15" s="106"/>
      <c r="AVC15" s="106"/>
      <c r="AVD15" s="106"/>
      <c r="AVE15" s="106"/>
      <c r="AVF15" s="106"/>
      <c r="AVG15" s="106"/>
      <c r="AVH15" s="106"/>
      <c r="AVI15" s="106"/>
      <c r="AVJ15" s="106"/>
      <c r="AVK15" s="106"/>
      <c r="AVL15" s="106"/>
      <c r="AVM15" s="106"/>
      <c r="AVN15" s="106"/>
      <c r="AVO15" s="106"/>
      <c r="AVP15" s="106"/>
      <c r="AVQ15" s="106"/>
      <c r="AVR15" s="106"/>
      <c r="AVS15" s="106"/>
      <c r="AVT15" s="106"/>
      <c r="AVU15" s="106"/>
      <c r="AVV15" s="106"/>
      <c r="AVW15" s="106"/>
      <c r="AVX15" s="106"/>
      <c r="AVY15" s="106"/>
      <c r="AVZ15" s="106"/>
      <c r="AWA15" s="106"/>
      <c r="AWB15" s="106"/>
      <c r="AWC15" s="106"/>
      <c r="AWD15" s="106"/>
      <c r="AWE15" s="106"/>
      <c r="AWF15" s="106"/>
      <c r="AWG15" s="106"/>
      <c r="AWH15" s="106"/>
      <c r="AWI15" s="106"/>
      <c r="AWJ15" s="106"/>
      <c r="AWK15" s="106"/>
      <c r="AWL15" s="106"/>
      <c r="AWM15" s="106"/>
      <c r="AWN15" s="106"/>
      <c r="AWO15" s="106"/>
      <c r="AWP15" s="106"/>
      <c r="AWQ15" s="106"/>
      <c r="AWR15" s="106"/>
      <c r="AWS15" s="106"/>
      <c r="AWT15" s="106"/>
      <c r="AWU15" s="106"/>
      <c r="AWV15" s="106"/>
      <c r="AWW15" s="106"/>
      <c r="AWX15" s="106"/>
      <c r="AWY15" s="106"/>
      <c r="AWZ15" s="106"/>
      <c r="AXA15" s="106"/>
      <c r="AXB15" s="106"/>
      <c r="AXC15" s="106"/>
      <c r="AXD15" s="106"/>
      <c r="AXE15" s="106"/>
      <c r="AXF15" s="106"/>
      <c r="AXG15" s="106"/>
      <c r="AXH15" s="106"/>
      <c r="AXI15" s="106"/>
      <c r="AXJ15" s="106"/>
      <c r="AXK15" s="106"/>
      <c r="AXL15" s="106"/>
      <c r="AXM15" s="106"/>
      <c r="AXN15" s="106"/>
      <c r="AXO15" s="106"/>
      <c r="AXP15" s="106"/>
      <c r="AXQ15" s="106"/>
      <c r="AXR15" s="106"/>
      <c r="AXS15" s="106"/>
      <c r="AXT15" s="106"/>
      <c r="AXU15" s="106"/>
      <c r="AXV15" s="106"/>
      <c r="AXW15" s="106"/>
      <c r="AXX15" s="106"/>
      <c r="AXY15" s="106"/>
      <c r="AXZ15" s="106"/>
      <c r="AYA15" s="106"/>
      <c r="AYB15" s="106"/>
      <c r="AYC15" s="106"/>
      <c r="AYD15" s="106"/>
      <c r="AYE15" s="106"/>
      <c r="AYF15" s="106"/>
      <c r="AYG15" s="106"/>
      <c r="AYH15" s="106"/>
      <c r="AYI15" s="106"/>
      <c r="AYJ15" s="106"/>
      <c r="AYK15" s="106"/>
      <c r="AYL15" s="106"/>
      <c r="AYM15" s="106"/>
      <c r="AYN15" s="106"/>
      <c r="AYO15" s="106"/>
      <c r="AYP15" s="106"/>
      <c r="AYQ15" s="106"/>
      <c r="AYR15" s="106"/>
      <c r="AYS15" s="106"/>
      <c r="AYT15" s="106"/>
      <c r="AYU15" s="106"/>
      <c r="AYV15" s="106"/>
      <c r="AYW15" s="106"/>
      <c r="AYX15" s="106"/>
      <c r="AYY15" s="106"/>
      <c r="AYZ15" s="106"/>
      <c r="AZA15" s="106"/>
      <c r="AZB15" s="106"/>
      <c r="AZC15" s="106"/>
      <c r="AZD15" s="106"/>
      <c r="AZE15" s="106"/>
      <c r="AZF15" s="106"/>
      <c r="AZG15" s="106"/>
      <c r="AZH15" s="106"/>
      <c r="AZI15" s="106"/>
      <c r="AZJ15" s="106"/>
      <c r="AZK15" s="106"/>
      <c r="AZL15" s="106"/>
      <c r="AZM15" s="106"/>
      <c r="AZN15" s="106"/>
      <c r="AZO15" s="106"/>
      <c r="AZP15" s="106"/>
      <c r="AZQ15" s="106"/>
      <c r="AZR15" s="106"/>
      <c r="AZS15" s="106"/>
      <c r="AZT15" s="106"/>
      <c r="AZU15" s="106"/>
      <c r="AZV15" s="106"/>
      <c r="AZW15" s="106"/>
      <c r="AZX15" s="106"/>
      <c r="AZY15" s="106"/>
      <c r="AZZ15" s="106"/>
      <c r="BAA15" s="106"/>
      <c r="BAB15" s="106"/>
      <c r="BAC15" s="106"/>
      <c r="BAD15" s="106"/>
      <c r="BAE15" s="106"/>
      <c r="BAF15" s="106"/>
      <c r="BAG15" s="106"/>
      <c r="BAH15" s="106"/>
      <c r="BAI15" s="106"/>
      <c r="BAJ15" s="106"/>
      <c r="BAK15" s="106"/>
      <c r="BAL15" s="106"/>
      <c r="BAM15" s="106"/>
      <c r="BAN15" s="106"/>
      <c r="BAO15" s="106"/>
      <c r="BAP15" s="106"/>
      <c r="BAQ15" s="106"/>
      <c r="BAR15" s="106"/>
      <c r="BAS15" s="106"/>
      <c r="BAT15" s="106"/>
      <c r="BAU15" s="106"/>
      <c r="BAV15" s="106"/>
      <c r="BAW15" s="106"/>
      <c r="BAX15" s="106"/>
      <c r="BAY15" s="106"/>
      <c r="BAZ15" s="106"/>
      <c r="BBA15" s="106"/>
      <c r="BBB15" s="106"/>
      <c r="BBC15" s="106"/>
      <c r="BBD15" s="106"/>
      <c r="BBE15" s="106"/>
      <c r="BBF15" s="106"/>
      <c r="BBG15" s="106"/>
      <c r="BBH15" s="106"/>
      <c r="BBI15" s="106"/>
      <c r="BBJ15" s="106"/>
      <c r="BBK15" s="106"/>
      <c r="BBL15" s="106"/>
      <c r="BBM15" s="106"/>
      <c r="BBN15" s="106"/>
      <c r="BBO15" s="106"/>
      <c r="BBP15" s="106"/>
      <c r="BBQ15" s="106"/>
      <c r="BBR15" s="106"/>
      <c r="BBS15" s="106"/>
      <c r="BBT15" s="106"/>
      <c r="BBU15" s="106"/>
      <c r="BBV15" s="106"/>
      <c r="BBW15" s="106"/>
      <c r="BBX15" s="106"/>
      <c r="BBY15" s="106"/>
      <c r="BBZ15" s="106"/>
      <c r="BCA15" s="106"/>
      <c r="BCB15" s="106"/>
      <c r="BCC15" s="106"/>
      <c r="BCD15" s="106"/>
      <c r="BCE15" s="106"/>
      <c r="BCF15" s="106"/>
      <c r="BCG15" s="106"/>
      <c r="BCH15" s="106"/>
      <c r="BCI15" s="106"/>
      <c r="BCJ15" s="106"/>
      <c r="BCK15" s="106"/>
      <c r="BCL15" s="106"/>
      <c r="BCM15" s="106"/>
      <c r="BCN15" s="106"/>
      <c r="BCO15" s="106"/>
      <c r="BCP15" s="106"/>
      <c r="BCQ15" s="106"/>
      <c r="BCR15" s="106"/>
      <c r="BCS15" s="106"/>
      <c r="BCT15" s="106"/>
      <c r="BCU15" s="106"/>
      <c r="BCV15" s="106"/>
      <c r="BCW15" s="106"/>
      <c r="BCX15" s="106"/>
      <c r="BCY15" s="106"/>
      <c r="BCZ15" s="106"/>
      <c r="BDA15" s="106"/>
      <c r="BDB15" s="106"/>
      <c r="BDC15" s="106"/>
      <c r="BDD15" s="106"/>
      <c r="BDE15" s="106"/>
      <c r="BDF15" s="106"/>
      <c r="BDG15" s="106"/>
      <c r="BDH15" s="106"/>
      <c r="BDI15" s="106"/>
      <c r="BDJ15" s="106"/>
      <c r="BDK15" s="106"/>
      <c r="BDL15" s="106"/>
      <c r="BDM15" s="106"/>
      <c r="BDN15" s="106"/>
      <c r="BDO15" s="106"/>
      <c r="BDP15" s="106"/>
      <c r="BDQ15" s="106"/>
      <c r="BDR15" s="106"/>
      <c r="BDS15" s="106"/>
      <c r="BDT15" s="106"/>
      <c r="BDU15" s="106"/>
      <c r="BDV15" s="106"/>
      <c r="BDW15" s="106"/>
      <c r="BDX15" s="106"/>
      <c r="BDY15" s="106"/>
      <c r="BDZ15" s="106"/>
      <c r="BEA15" s="106"/>
      <c r="BEB15" s="106"/>
      <c r="BEC15" s="106"/>
      <c r="BED15" s="106"/>
      <c r="BEE15" s="106"/>
      <c r="BEF15" s="106"/>
      <c r="BEG15" s="106"/>
      <c r="BEH15" s="106"/>
      <c r="BEI15" s="106"/>
      <c r="BEJ15" s="106"/>
      <c r="BEK15" s="106"/>
      <c r="BEL15" s="106"/>
      <c r="BEM15" s="106"/>
      <c r="BEN15" s="106"/>
      <c r="BEO15" s="106"/>
      <c r="BEP15" s="106"/>
      <c r="BEQ15" s="106"/>
      <c r="BER15" s="106"/>
      <c r="BES15" s="106"/>
      <c r="BET15" s="106"/>
      <c r="BEU15" s="106"/>
      <c r="BEV15" s="106"/>
      <c r="BEW15" s="106"/>
      <c r="BEX15" s="106"/>
      <c r="BEY15" s="106"/>
      <c r="BEZ15" s="106"/>
      <c r="BFA15" s="106"/>
      <c r="BFB15" s="106"/>
      <c r="BFC15" s="106"/>
      <c r="BFD15" s="106"/>
      <c r="BFE15" s="106"/>
      <c r="BFF15" s="106"/>
      <c r="BFG15" s="106"/>
      <c r="BFH15" s="106"/>
      <c r="BFI15" s="106"/>
      <c r="BFJ15" s="106"/>
      <c r="BFK15" s="106"/>
      <c r="BFL15" s="106"/>
      <c r="BFM15" s="106"/>
      <c r="BFN15" s="106"/>
      <c r="BFO15" s="106"/>
      <c r="BFP15" s="106"/>
      <c r="BFQ15" s="106"/>
      <c r="BFR15" s="106"/>
      <c r="BFS15" s="106"/>
      <c r="BFT15" s="106"/>
      <c r="BFU15" s="106"/>
      <c r="BFV15" s="106"/>
      <c r="BFW15" s="106"/>
      <c r="BFX15" s="106"/>
      <c r="BFY15" s="106"/>
      <c r="BFZ15" s="106"/>
      <c r="BGA15" s="106"/>
      <c r="BGB15" s="106"/>
      <c r="BGC15" s="106"/>
      <c r="BGD15" s="106"/>
      <c r="BGE15" s="106"/>
      <c r="BGF15" s="106"/>
      <c r="BGG15" s="106"/>
      <c r="BGH15" s="106"/>
      <c r="BGI15" s="106"/>
      <c r="BGJ15" s="106"/>
      <c r="BGK15" s="106"/>
      <c r="BGL15" s="106"/>
      <c r="BGM15" s="106"/>
      <c r="BGN15" s="106"/>
      <c r="BGO15" s="106"/>
      <c r="BGP15" s="106"/>
      <c r="BGQ15" s="106"/>
      <c r="BGR15" s="106"/>
      <c r="BGS15" s="106"/>
      <c r="BGT15" s="106"/>
      <c r="BGU15" s="106"/>
      <c r="BGV15" s="106"/>
      <c r="BGW15" s="106"/>
      <c r="BGX15" s="106"/>
      <c r="BGY15" s="106"/>
      <c r="BGZ15" s="106"/>
      <c r="BHA15" s="106"/>
      <c r="BHB15" s="106"/>
      <c r="BHC15" s="106"/>
      <c r="BHD15" s="106"/>
      <c r="BHE15" s="106"/>
      <c r="BHF15" s="106"/>
      <c r="BHG15" s="106"/>
      <c r="BHH15" s="106"/>
      <c r="BHI15" s="106"/>
      <c r="BHJ15" s="106"/>
      <c r="BHK15" s="106"/>
      <c r="BHL15" s="106"/>
      <c r="BHM15" s="106"/>
      <c r="BHN15" s="106"/>
      <c r="BHO15" s="106"/>
      <c r="BHP15" s="106"/>
      <c r="BHQ15" s="106"/>
      <c r="BHR15" s="106"/>
      <c r="BHS15" s="106"/>
      <c r="BHT15" s="106"/>
      <c r="BHU15" s="106"/>
      <c r="BHV15" s="106"/>
      <c r="BHW15" s="106"/>
      <c r="BHX15" s="106"/>
      <c r="BHY15" s="106"/>
      <c r="BHZ15" s="106"/>
      <c r="BIA15" s="106"/>
      <c r="BIB15" s="106"/>
      <c r="BIC15" s="106"/>
      <c r="BID15" s="106"/>
      <c r="BIE15" s="106"/>
      <c r="BIF15" s="106"/>
      <c r="BIG15" s="106"/>
      <c r="BIH15" s="106"/>
      <c r="BII15" s="106"/>
      <c r="BIJ15" s="106"/>
      <c r="BIK15" s="106"/>
      <c r="BIL15" s="106"/>
      <c r="BIM15" s="106"/>
      <c r="BIN15" s="106"/>
      <c r="BIO15" s="106"/>
      <c r="BIP15" s="106"/>
      <c r="BIQ15" s="106"/>
      <c r="BIR15" s="106"/>
      <c r="BIS15" s="106"/>
      <c r="BIT15" s="106"/>
      <c r="BIU15" s="106"/>
      <c r="BIV15" s="106"/>
      <c r="BIW15" s="106"/>
      <c r="BIX15" s="106"/>
      <c r="BIY15" s="106"/>
      <c r="BIZ15" s="106"/>
      <c r="BJA15" s="106"/>
      <c r="BJB15" s="106"/>
      <c r="BJC15" s="106"/>
      <c r="BJD15" s="106"/>
      <c r="BJE15" s="106"/>
      <c r="BJF15" s="106"/>
      <c r="BJG15" s="106"/>
      <c r="BJH15" s="106"/>
      <c r="BJI15" s="106"/>
      <c r="BJJ15" s="106"/>
      <c r="BJK15" s="106"/>
      <c r="BJL15" s="106"/>
      <c r="BJM15" s="106"/>
      <c r="BJN15" s="106"/>
      <c r="BJO15" s="106"/>
      <c r="BJP15" s="106"/>
      <c r="BJQ15" s="106"/>
      <c r="BJR15" s="106"/>
      <c r="BJS15" s="106"/>
      <c r="BJT15" s="106"/>
      <c r="BJU15" s="106"/>
      <c r="BJV15" s="106"/>
      <c r="BJW15" s="106"/>
      <c r="BJX15" s="106"/>
      <c r="BJY15" s="106"/>
      <c r="BJZ15" s="106"/>
      <c r="BKA15" s="106"/>
      <c r="BKB15" s="106"/>
      <c r="BKC15" s="106"/>
      <c r="BKD15" s="106"/>
      <c r="BKE15" s="106"/>
      <c r="BKF15" s="106"/>
      <c r="BKG15" s="106"/>
      <c r="BKH15" s="106"/>
      <c r="BKI15" s="106"/>
      <c r="BKJ15" s="106"/>
      <c r="BKK15" s="106"/>
      <c r="BKL15" s="106"/>
      <c r="BKM15" s="106"/>
      <c r="BKN15" s="106"/>
      <c r="BKO15" s="106"/>
      <c r="BKP15" s="106"/>
      <c r="BKQ15" s="106"/>
      <c r="BKR15" s="106"/>
      <c r="BKS15" s="106"/>
      <c r="BKT15" s="106"/>
      <c r="BKU15" s="106"/>
      <c r="BKV15" s="106"/>
      <c r="BKW15" s="106"/>
      <c r="BKX15" s="106"/>
      <c r="BKY15" s="106"/>
      <c r="BKZ15" s="106"/>
      <c r="BLA15" s="106"/>
      <c r="BLB15" s="106"/>
      <c r="BLC15" s="106"/>
      <c r="BLD15" s="106"/>
      <c r="BLE15" s="106"/>
      <c r="BLF15" s="106"/>
      <c r="BLG15" s="106"/>
      <c r="BLH15" s="106"/>
      <c r="BLI15" s="106"/>
      <c r="BLJ15" s="106"/>
      <c r="BLK15" s="106"/>
      <c r="BLL15" s="106"/>
      <c r="BLM15" s="106"/>
      <c r="BLN15" s="106"/>
      <c r="BLO15" s="106"/>
      <c r="BLP15" s="106"/>
      <c r="BLQ15" s="106"/>
      <c r="BLR15" s="106"/>
      <c r="BLS15" s="106"/>
      <c r="BLT15" s="106"/>
      <c r="BLU15" s="106"/>
      <c r="BLV15" s="106"/>
      <c r="BLW15" s="106"/>
      <c r="BLX15" s="106"/>
      <c r="BLY15" s="106"/>
      <c r="BLZ15" s="106"/>
      <c r="BMA15" s="106"/>
      <c r="BMB15" s="106"/>
      <c r="BMC15" s="106"/>
      <c r="BMD15" s="106"/>
      <c r="BME15" s="106"/>
      <c r="BMF15" s="106"/>
      <c r="BMG15" s="106"/>
      <c r="BMH15" s="106"/>
      <c r="BMI15" s="106"/>
      <c r="BMJ15" s="106"/>
      <c r="BMK15" s="106"/>
      <c r="BML15" s="106"/>
      <c r="BMM15" s="106"/>
      <c r="BMN15" s="106"/>
      <c r="BMO15" s="106"/>
      <c r="BMP15" s="106"/>
      <c r="BMQ15" s="106"/>
      <c r="BMR15" s="106"/>
      <c r="BMS15" s="106"/>
      <c r="BMT15" s="106"/>
      <c r="BMU15" s="106"/>
      <c r="BMV15" s="106"/>
      <c r="BMW15" s="106"/>
      <c r="BMX15" s="106"/>
      <c r="BMY15" s="106"/>
      <c r="BMZ15" s="106"/>
      <c r="BNA15" s="106"/>
      <c r="BNB15" s="106"/>
      <c r="BNC15" s="106"/>
      <c r="BND15" s="106"/>
      <c r="BNE15" s="106"/>
      <c r="BNF15" s="106"/>
      <c r="BNG15" s="106"/>
      <c r="BNH15" s="106"/>
      <c r="BNI15" s="106"/>
      <c r="BNJ15" s="106"/>
      <c r="BNK15" s="106"/>
      <c r="BNL15" s="106"/>
      <c r="BNM15" s="106"/>
      <c r="BNN15" s="106"/>
      <c r="BNO15" s="106"/>
      <c r="BNP15" s="106"/>
      <c r="BNQ15" s="106"/>
      <c r="BNR15" s="106"/>
      <c r="BNS15" s="106"/>
      <c r="BNT15" s="106"/>
      <c r="BNU15" s="106"/>
      <c r="BNV15" s="106"/>
      <c r="BNW15" s="106"/>
      <c r="BNX15" s="106"/>
      <c r="BNY15" s="106"/>
      <c r="BNZ15" s="106"/>
      <c r="BOA15" s="106"/>
      <c r="BOB15" s="106"/>
      <c r="BOC15" s="106"/>
      <c r="BOD15" s="106"/>
      <c r="BOE15" s="106"/>
      <c r="BOF15" s="106"/>
      <c r="BOG15" s="106"/>
      <c r="BOH15" s="106"/>
      <c r="BOI15" s="106"/>
      <c r="BOJ15" s="106"/>
      <c r="BOK15" s="106"/>
      <c r="BOL15" s="106"/>
      <c r="BOM15" s="106"/>
      <c r="BON15" s="106"/>
      <c r="BOO15" s="106"/>
      <c r="BOP15" s="106"/>
      <c r="BOQ15" s="106"/>
      <c r="BOR15" s="106"/>
      <c r="BOS15" s="106"/>
      <c r="BOT15" s="106"/>
      <c r="BOU15" s="106"/>
      <c r="BOV15" s="106"/>
      <c r="BOW15" s="106"/>
      <c r="BOX15" s="106"/>
      <c r="BOY15" s="106"/>
      <c r="BOZ15" s="106"/>
      <c r="BPA15" s="106"/>
      <c r="BPB15" s="106"/>
      <c r="BPC15" s="106"/>
      <c r="BPD15" s="106"/>
      <c r="BPE15" s="106"/>
      <c r="BPF15" s="106"/>
      <c r="BPG15" s="106"/>
      <c r="BPH15" s="106"/>
      <c r="BPI15" s="106"/>
      <c r="BPJ15" s="106"/>
      <c r="BPK15" s="106"/>
      <c r="BPL15" s="106"/>
      <c r="BPM15" s="106"/>
      <c r="BPN15" s="106"/>
      <c r="BPO15" s="106"/>
      <c r="BPP15" s="106"/>
      <c r="BPQ15" s="106"/>
      <c r="BPR15" s="106"/>
      <c r="BPS15" s="106"/>
      <c r="BPT15" s="106"/>
      <c r="BPU15" s="106"/>
      <c r="BPV15" s="106"/>
      <c r="BPW15" s="106"/>
      <c r="BPX15" s="106"/>
      <c r="BPY15" s="106"/>
      <c r="BPZ15" s="106"/>
      <c r="BQA15" s="106"/>
      <c r="BQB15" s="106"/>
      <c r="BQC15" s="106"/>
      <c r="BQD15" s="106"/>
      <c r="BQE15" s="106"/>
      <c r="BQF15" s="106"/>
      <c r="BQG15" s="106"/>
      <c r="BQH15" s="106"/>
      <c r="BQI15" s="106"/>
      <c r="BQJ15" s="106"/>
      <c r="BQK15" s="106"/>
      <c r="BQL15" s="106"/>
      <c r="BQM15" s="106"/>
      <c r="BQN15" s="106"/>
      <c r="BQO15" s="106"/>
      <c r="BQP15" s="106"/>
      <c r="BQQ15" s="106"/>
      <c r="BQR15" s="106"/>
      <c r="BQS15" s="106"/>
      <c r="BQT15" s="106"/>
      <c r="BQU15" s="106"/>
      <c r="BQV15" s="106"/>
      <c r="BQW15" s="106"/>
      <c r="BQX15" s="106"/>
      <c r="BQY15" s="106"/>
      <c r="BQZ15" s="106"/>
      <c r="BRA15" s="106"/>
      <c r="BRB15" s="106"/>
      <c r="BRC15" s="106"/>
      <c r="BRD15" s="106"/>
      <c r="BRE15" s="106"/>
      <c r="BRF15" s="106"/>
      <c r="BRG15" s="106"/>
      <c r="BRH15" s="106"/>
      <c r="BRI15" s="106"/>
      <c r="BRJ15" s="106"/>
      <c r="BRK15" s="106"/>
      <c r="BRL15" s="106"/>
      <c r="BRM15" s="106"/>
      <c r="BRN15" s="106"/>
      <c r="BRO15" s="106"/>
      <c r="BRP15" s="106"/>
      <c r="BRQ15" s="106"/>
      <c r="BRR15" s="106"/>
      <c r="BRS15" s="106"/>
      <c r="BRT15" s="106"/>
      <c r="BRU15" s="106"/>
      <c r="BRV15" s="106"/>
      <c r="BRW15" s="106"/>
      <c r="BRX15" s="106"/>
      <c r="BRY15" s="106"/>
      <c r="BRZ15" s="106"/>
      <c r="BSA15" s="106"/>
      <c r="BSB15" s="106"/>
      <c r="BSC15" s="106"/>
      <c r="BSD15" s="106"/>
      <c r="BSE15" s="106"/>
      <c r="BSF15" s="106"/>
      <c r="BSG15" s="106"/>
      <c r="BSH15" s="106"/>
      <c r="BSI15" s="106"/>
      <c r="BSJ15" s="106"/>
      <c r="BSK15" s="106"/>
      <c r="BSL15" s="106"/>
      <c r="BSM15" s="106"/>
      <c r="BSN15" s="106"/>
      <c r="BSO15" s="106"/>
      <c r="BSP15" s="106"/>
      <c r="BSQ15" s="106"/>
      <c r="BSR15" s="106"/>
      <c r="BSS15" s="106"/>
      <c r="BST15" s="106"/>
      <c r="BSU15" s="106"/>
      <c r="BSV15" s="106"/>
      <c r="BSW15" s="106"/>
      <c r="BSX15" s="106"/>
      <c r="BSY15" s="106"/>
      <c r="BSZ15" s="106"/>
      <c r="BTA15" s="106"/>
      <c r="BTB15" s="106"/>
      <c r="BTC15" s="106"/>
      <c r="BTD15" s="106"/>
      <c r="BTE15" s="106"/>
      <c r="BTF15" s="106"/>
      <c r="BTG15" s="106"/>
      <c r="BTH15" s="106"/>
      <c r="BTI15" s="106"/>
      <c r="BTJ15" s="106"/>
      <c r="BTK15" s="106"/>
      <c r="BTL15" s="106"/>
      <c r="BTM15" s="106"/>
      <c r="BTN15" s="106"/>
      <c r="BTO15" s="106"/>
      <c r="BTP15" s="106"/>
      <c r="BTQ15" s="106"/>
      <c r="BTR15" s="106"/>
      <c r="BTS15" s="106"/>
      <c r="BTT15" s="106"/>
      <c r="BTU15" s="106"/>
      <c r="BTV15" s="106"/>
      <c r="BTW15" s="106"/>
      <c r="BTX15" s="106"/>
      <c r="BTY15" s="106"/>
      <c r="BTZ15" s="106"/>
      <c r="BUA15" s="106"/>
      <c r="BUB15" s="106"/>
      <c r="BUC15" s="106"/>
      <c r="BUD15" s="106"/>
      <c r="BUE15" s="106"/>
      <c r="BUF15" s="106"/>
      <c r="BUG15" s="106"/>
      <c r="BUH15" s="106"/>
      <c r="BUI15" s="106"/>
      <c r="BUJ15" s="106"/>
      <c r="BUK15" s="106"/>
      <c r="BUL15" s="106"/>
      <c r="BUM15" s="106"/>
      <c r="BUN15" s="106"/>
      <c r="BUO15" s="106"/>
      <c r="BUP15" s="106"/>
      <c r="BUQ15" s="106"/>
      <c r="BUR15" s="106"/>
      <c r="BUS15" s="106"/>
      <c r="BUT15" s="106"/>
      <c r="BUU15" s="106"/>
      <c r="BUV15" s="106"/>
      <c r="BUW15" s="106"/>
      <c r="BUX15" s="106"/>
      <c r="BUY15" s="106"/>
      <c r="BUZ15" s="106"/>
      <c r="BVA15" s="106"/>
      <c r="BVB15" s="106"/>
      <c r="BVC15" s="106"/>
      <c r="BVD15" s="106"/>
      <c r="BVE15" s="106"/>
      <c r="BVF15" s="106"/>
      <c r="BVG15" s="106"/>
      <c r="BVH15" s="106"/>
      <c r="BVI15" s="106"/>
      <c r="BVJ15" s="106"/>
      <c r="BVK15" s="106"/>
      <c r="BVL15" s="106"/>
      <c r="BVM15" s="106"/>
      <c r="BVN15" s="106"/>
      <c r="BVO15" s="106"/>
      <c r="BVP15" s="106"/>
      <c r="BVQ15" s="106"/>
      <c r="BVR15" s="106"/>
      <c r="BVS15" s="106"/>
      <c r="BVT15" s="106"/>
      <c r="BVU15" s="106"/>
      <c r="BVV15" s="106"/>
      <c r="BVW15" s="106"/>
      <c r="BVX15" s="106"/>
      <c r="BVY15" s="106"/>
      <c r="BVZ15" s="106"/>
      <c r="BWA15" s="106"/>
      <c r="BWB15" s="106"/>
      <c r="BWC15" s="106"/>
      <c r="BWD15" s="106"/>
      <c r="BWE15" s="106"/>
      <c r="BWF15" s="106"/>
      <c r="BWG15" s="106"/>
      <c r="BWH15" s="106"/>
      <c r="BWI15" s="106"/>
      <c r="BWJ15" s="106"/>
      <c r="BWK15" s="106"/>
      <c r="BWL15" s="106"/>
      <c r="BWM15" s="106"/>
      <c r="BWN15" s="106"/>
      <c r="BWO15" s="106"/>
      <c r="BWP15" s="106"/>
      <c r="BWQ15" s="106"/>
      <c r="BWR15" s="106"/>
      <c r="BWS15" s="106"/>
      <c r="BWT15" s="106"/>
      <c r="BWU15" s="106"/>
      <c r="BWV15" s="106"/>
      <c r="BWW15" s="106"/>
      <c r="BWX15" s="106"/>
      <c r="BWY15" s="106"/>
      <c r="BWZ15" s="106"/>
      <c r="BXA15" s="106"/>
      <c r="BXB15" s="106"/>
      <c r="BXC15" s="106"/>
      <c r="BXD15" s="106"/>
      <c r="BXE15" s="106"/>
      <c r="BXF15" s="106"/>
      <c r="BXG15" s="106"/>
      <c r="BXH15" s="106"/>
      <c r="BXI15" s="106"/>
      <c r="BXJ15" s="106"/>
      <c r="BXK15" s="106"/>
      <c r="BXL15" s="106"/>
      <c r="BXM15" s="106"/>
      <c r="BXN15" s="106"/>
      <c r="BXO15" s="106"/>
      <c r="BXP15" s="106"/>
      <c r="BXQ15" s="106"/>
      <c r="BXR15" s="106"/>
      <c r="BXS15" s="106"/>
      <c r="BXT15" s="106"/>
      <c r="BXU15" s="106"/>
      <c r="BXV15" s="106"/>
      <c r="BXW15" s="106"/>
      <c r="BXX15" s="106"/>
      <c r="BXY15" s="106"/>
      <c r="BXZ15" s="106"/>
      <c r="BYA15" s="106"/>
      <c r="BYB15" s="106"/>
      <c r="BYC15" s="106"/>
      <c r="BYD15" s="106"/>
      <c r="BYE15" s="106"/>
      <c r="BYF15" s="106"/>
      <c r="BYG15" s="106"/>
      <c r="BYH15" s="106"/>
      <c r="BYI15" s="106"/>
      <c r="BYJ15" s="106"/>
      <c r="BYK15" s="106"/>
      <c r="BYL15" s="106"/>
      <c r="BYM15" s="106"/>
      <c r="BYN15" s="106"/>
      <c r="BYO15" s="106"/>
      <c r="BYP15" s="106"/>
      <c r="BYQ15" s="106"/>
      <c r="BYR15" s="106"/>
      <c r="BYS15" s="106"/>
      <c r="BYT15" s="106"/>
      <c r="BYU15" s="106"/>
      <c r="BYV15" s="106"/>
      <c r="BYW15" s="106"/>
      <c r="BYX15" s="106"/>
      <c r="BYY15" s="106"/>
      <c r="BYZ15" s="106"/>
      <c r="BZA15" s="106"/>
      <c r="BZB15" s="106"/>
      <c r="BZC15" s="106"/>
      <c r="BZD15" s="106"/>
      <c r="BZE15" s="106"/>
      <c r="BZF15" s="106"/>
      <c r="BZG15" s="106"/>
      <c r="BZH15" s="106"/>
      <c r="BZI15" s="106"/>
      <c r="BZJ15" s="106"/>
      <c r="BZK15" s="106"/>
      <c r="BZL15" s="106"/>
      <c r="BZM15" s="106"/>
      <c r="BZN15" s="106"/>
      <c r="BZO15" s="106"/>
      <c r="BZP15" s="106"/>
      <c r="BZQ15" s="106"/>
      <c r="BZR15" s="106"/>
      <c r="BZS15" s="106"/>
      <c r="BZT15" s="106"/>
      <c r="BZU15" s="106"/>
      <c r="BZV15" s="106"/>
      <c r="BZW15" s="106"/>
      <c r="BZX15" s="106"/>
      <c r="BZY15" s="106"/>
      <c r="BZZ15" s="106"/>
      <c r="CAA15" s="106"/>
      <c r="CAB15" s="106"/>
      <c r="CAC15" s="106"/>
      <c r="CAD15" s="106"/>
      <c r="CAE15" s="106"/>
      <c r="CAF15" s="106"/>
      <c r="CAG15" s="106"/>
      <c r="CAH15" s="106"/>
      <c r="CAI15" s="106"/>
      <c r="CAJ15" s="106"/>
      <c r="CAK15" s="106"/>
      <c r="CAL15" s="106"/>
      <c r="CAM15" s="106"/>
      <c r="CAN15" s="106"/>
      <c r="CAO15" s="106"/>
      <c r="CAP15" s="106"/>
      <c r="CAQ15" s="106"/>
      <c r="CAR15" s="106"/>
      <c r="CAS15" s="106"/>
      <c r="CAT15" s="106"/>
      <c r="CAU15" s="106"/>
      <c r="CAV15" s="106"/>
      <c r="CAW15" s="106"/>
      <c r="CAX15" s="106"/>
      <c r="CAY15" s="106"/>
      <c r="CAZ15" s="106"/>
      <c r="CBA15" s="106"/>
      <c r="CBB15" s="106"/>
      <c r="CBC15" s="106"/>
      <c r="CBD15" s="106"/>
      <c r="CBE15" s="106"/>
      <c r="CBF15" s="106"/>
      <c r="CBG15" s="106"/>
      <c r="CBH15" s="106"/>
      <c r="CBI15" s="106"/>
      <c r="CBJ15" s="106"/>
      <c r="CBK15" s="106"/>
      <c r="CBL15" s="106"/>
      <c r="CBM15" s="106"/>
      <c r="CBN15" s="106"/>
      <c r="CBO15" s="106"/>
      <c r="CBP15" s="106"/>
      <c r="CBQ15" s="106"/>
      <c r="CBR15" s="106"/>
      <c r="CBS15" s="106"/>
      <c r="CBT15" s="106"/>
      <c r="CBU15" s="106"/>
      <c r="CBV15" s="106"/>
      <c r="CBW15" s="106"/>
      <c r="CBX15" s="106"/>
      <c r="CBY15" s="106"/>
      <c r="CBZ15" s="106"/>
      <c r="CCA15" s="106"/>
      <c r="CCB15" s="106"/>
      <c r="CCC15" s="106"/>
      <c r="CCD15" s="106"/>
      <c r="CCE15" s="106"/>
      <c r="CCF15" s="106"/>
      <c r="CCG15" s="106"/>
      <c r="CCH15" s="106"/>
      <c r="CCI15" s="106"/>
      <c r="CCJ15" s="106"/>
      <c r="CCK15" s="106"/>
      <c r="CCL15" s="106"/>
      <c r="CCM15" s="106"/>
      <c r="CCN15" s="106"/>
      <c r="CCO15" s="106"/>
      <c r="CCP15" s="106"/>
      <c r="CCQ15" s="106"/>
      <c r="CCR15" s="106"/>
      <c r="CCS15" s="106"/>
      <c r="CCT15" s="106"/>
      <c r="CCU15" s="106"/>
      <c r="CCV15" s="106"/>
      <c r="CCW15" s="106"/>
      <c r="CCX15" s="106"/>
      <c r="CCY15" s="106"/>
      <c r="CCZ15" s="106"/>
      <c r="CDA15" s="106"/>
      <c r="CDB15" s="106"/>
      <c r="CDC15" s="106"/>
      <c r="CDD15" s="106"/>
      <c r="CDE15" s="106"/>
      <c r="CDF15" s="106"/>
      <c r="CDG15" s="106"/>
      <c r="CDH15" s="106"/>
      <c r="CDI15" s="106"/>
      <c r="CDJ15" s="106"/>
      <c r="CDK15" s="106"/>
      <c r="CDL15" s="106"/>
      <c r="CDM15" s="106"/>
      <c r="CDN15" s="106"/>
      <c r="CDO15" s="106"/>
      <c r="CDP15" s="106"/>
      <c r="CDQ15" s="106"/>
      <c r="CDR15" s="106"/>
      <c r="CDS15" s="106"/>
      <c r="CDT15" s="106"/>
      <c r="CDU15" s="106"/>
      <c r="CDV15" s="106"/>
      <c r="CDW15" s="106"/>
      <c r="CDX15" s="106"/>
      <c r="CDY15" s="106"/>
      <c r="CDZ15" s="106"/>
      <c r="CEA15" s="106"/>
      <c r="CEB15" s="106"/>
      <c r="CEC15" s="106"/>
      <c r="CED15" s="106"/>
      <c r="CEE15" s="106"/>
      <c r="CEF15" s="106"/>
      <c r="CEG15" s="106"/>
      <c r="CEH15" s="106"/>
      <c r="CEI15" s="106"/>
      <c r="CEJ15" s="106"/>
      <c r="CEK15" s="106"/>
      <c r="CEL15" s="106"/>
      <c r="CEM15" s="106"/>
      <c r="CEN15" s="106"/>
      <c r="CEO15" s="106"/>
      <c r="CEP15" s="106"/>
      <c r="CEQ15" s="106"/>
      <c r="CER15" s="106"/>
      <c r="CES15" s="106"/>
      <c r="CET15" s="106"/>
      <c r="CEU15" s="106"/>
      <c r="CEV15" s="106"/>
      <c r="CEW15" s="106"/>
      <c r="CEX15" s="106"/>
      <c r="CEY15" s="106"/>
      <c r="CEZ15" s="106"/>
      <c r="CFA15" s="106"/>
      <c r="CFB15" s="106"/>
      <c r="CFC15" s="106"/>
      <c r="CFD15" s="106"/>
      <c r="CFE15" s="106"/>
      <c r="CFF15" s="106"/>
      <c r="CFG15" s="106"/>
      <c r="CFH15" s="106"/>
      <c r="CFI15" s="106"/>
      <c r="CFJ15" s="106"/>
      <c r="CFK15" s="106"/>
      <c r="CFL15" s="106"/>
      <c r="CFM15" s="106"/>
      <c r="CFN15" s="106"/>
      <c r="CFO15" s="106"/>
      <c r="CFP15" s="106"/>
      <c r="CFQ15" s="106"/>
      <c r="CFR15" s="106"/>
      <c r="CFS15" s="106"/>
      <c r="CFT15" s="106"/>
      <c r="CFU15" s="106"/>
      <c r="CFV15" s="106"/>
      <c r="CFW15" s="106"/>
      <c r="CFX15" s="106"/>
      <c r="CFY15" s="106"/>
      <c r="CFZ15" s="106"/>
      <c r="CGA15" s="106"/>
      <c r="CGB15" s="106"/>
      <c r="CGC15" s="106"/>
      <c r="CGD15" s="106"/>
      <c r="CGE15" s="106"/>
      <c r="CGF15" s="106"/>
      <c r="CGG15" s="106"/>
      <c r="CGH15" s="106"/>
      <c r="CGI15" s="106"/>
      <c r="CGJ15" s="106"/>
      <c r="CGK15" s="106"/>
      <c r="CGL15" s="106"/>
      <c r="CGM15" s="106"/>
      <c r="CGN15" s="106"/>
      <c r="CGO15" s="106"/>
      <c r="CGP15" s="106"/>
      <c r="CGQ15" s="106"/>
      <c r="CGR15" s="106"/>
      <c r="CGS15" s="106"/>
      <c r="CGT15" s="106"/>
      <c r="CGU15" s="106"/>
      <c r="CGV15" s="106"/>
      <c r="CGW15" s="106"/>
      <c r="CGX15" s="106"/>
      <c r="CGY15" s="106"/>
      <c r="CGZ15" s="106"/>
      <c r="CHA15" s="106"/>
      <c r="CHB15" s="106"/>
      <c r="CHC15" s="106"/>
      <c r="CHD15" s="106"/>
      <c r="CHE15" s="106"/>
      <c r="CHF15" s="106"/>
      <c r="CHG15" s="106"/>
      <c r="CHH15" s="106"/>
      <c r="CHI15" s="106"/>
      <c r="CHJ15" s="106"/>
      <c r="CHK15" s="106"/>
      <c r="CHL15" s="106"/>
      <c r="CHM15" s="106"/>
      <c r="CHN15" s="106"/>
      <c r="CHO15" s="106"/>
      <c r="CHP15" s="106"/>
      <c r="CHQ15" s="106"/>
      <c r="CHR15" s="106"/>
      <c r="CHS15" s="106"/>
      <c r="CHT15" s="106"/>
      <c r="CHU15" s="106"/>
      <c r="CHV15" s="106"/>
      <c r="CHW15" s="106"/>
      <c r="CHX15" s="106"/>
      <c r="CHY15" s="106"/>
      <c r="CHZ15" s="106"/>
      <c r="CIA15" s="106"/>
      <c r="CIB15" s="106"/>
      <c r="CIC15" s="106"/>
      <c r="CID15" s="106"/>
      <c r="CIE15" s="106"/>
      <c r="CIF15" s="106"/>
      <c r="CIG15" s="106"/>
      <c r="CIH15" s="106"/>
      <c r="CII15" s="106"/>
      <c r="CIJ15" s="106"/>
      <c r="CIK15" s="106"/>
      <c r="CIL15" s="106"/>
      <c r="CIM15" s="106"/>
      <c r="CIN15" s="106"/>
      <c r="CIO15" s="106"/>
      <c r="CIP15" s="106"/>
      <c r="CIQ15" s="106"/>
      <c r="CIR15" s="106"/>
      <c r="CIS15" s="106"/>
      <c r="CIT15" s="106"/>
      <c r="CIU15" s="106"/>
      <c r="CIV15" s="106"/>
      <c r="CIW15" s="106"/>
      <c r="CIX15" s="106"/>
      <c r="CIY15" s="106"/>
      <c r="CIZ15" s="106"/>
      <c r="CJA15" s="106"/>
      <c r="CJB15" s="106"/>
      <c r="CJC15" s="106"/>
      <c r="CJD15" s="106"/>
      <c r="CJE15" s="106"/>
      <c r="CJF15" s="106"/>
      <c r="CJG15" s="106"/>
      <c r="CJH15" s="106"/>
      <c r="CJI15" s="106"/>
      <c r="CJJ15" s="106"/>
      <c r="CJK15" s="106"/>
      <c r="CJL15" s="106"/>
      <c r="CJM15" s="106"/>
      <c r="CJN15" s="106"/>
      <c r="CJO15" s="106"/>
      <c r="CJP15" s="106"/>
      <c r="CJQ15" s="106"/>
      <c r="CJR15" s="106"/>
      <c r="CJS15" s="106"/>
      <c r="CJT15" s="106"/>
      <c r="CJU15" s="106"/>
      <c r="CJV15" s="106"/>
      <c r="CJW15" s="106"/>
      <c r="CJX15" s="106"/>
      <c r="CJY15" s="106"/>
      <c r="CJZ15" s="106"/>
      <c r="CKA15" s="106"/>
      <c r="CKB15" s="106"/>
      <c r="CKC15" s="106"/>
      <c r="CKD15" s="106"/>
      <c r="CKE15" s="106"/>
      <c r="CKF15" s="106"/>
      <c r="CKG15" s="106"/>
      <c r="CKH15" s="106"/>
      <c r="CKI15" s="106"/>
      <c r="CKJ15" s="106"/>
      <c r="CKK15" s="106"/>
      <c r="CKL15" s="106"/>
      <c r="CKM15" s="106"/>
      <c r="CKN15" s="106"/>
      <c r="CKO15" s="106"/>
      <c r="CKP15" s="106"/>
      <c r="CKQ15" s="106"/>
      <c r="CKR15" s="106"/>
      <c r="CKS15" s="106"/>
      <c r="CKT15" s="106"/>
      <c r="CKU15" s="106"/>
      <c r="CKV15" s="106"/>
      <c r="CKW15" s="106"/>
      <c r="CKX15" s="106"/>
      <c r="CKY15" s="106"/>
      <c r="CKZ15" s="106"/>
      <c r="CLA15" s="106"/>
      <c r="CLB15" s="106"/>
      <c r="CLC15" s="106"/>
      <c r="CLD15" s="106"/>
      <c r="CLE15" s="106"/>
      <c r="CLF15" s="106"/>
      <c r="CLG15" s="106"/>
      <c r="CLH15" s="106"/>
      <c r="CLI15" s="106"/>
      <c r="CLJ15" s="106"/>
      <c r="CLK15" s="106"/>
      <c r="CLL15" s="106"/>
      <c r="CLM15" s="106"/>
      <c r="CLN15" s="106"/>
      <c r="CLO15" s="106"/>
      <c r="CLP15" s="106"/>
      <c r="CLQ15" s="106"/>
      <c r="CLR15" s="106"/>
      <c r="CLS15" s="106"/>
      <c r="CLT15" s="106"/>
      <c r="CLU15" s="106"/>
      <c r="CLV15" s="106"/>
      <c r="CLW15" s="106"/>
      <c r="CLX15" s="106"/>
      <c r="CLY15" s="106"/>
      <c r="CLZ15" s="106"/>
      <c r="CMA15" s="106"/>
      <c r="CMB15" s="106"/>
      <c r="CMC15" s="106"/>
      <c r="CMD15" s="106"/>
      <c r="CME15" s="106"/>
      <c r="CMF15" s="106"/>
      <c r="CMG15" s="106"/>
      <c r="CMH15" s="106"/>
      <c r="CMI15" s="106"/>
      <c r="CMJ15" s="106"/>
      <c r="CMK15" s="106"/>
      <c r="CML15" s="106"/>
      <c r="CMM15" s="106"/>
      <c r="CMN15" s="106"/>
      <c r="CMO15" s="106"/>
      <c r="CMP15" s="106"/>
      <c r="CMQ15" s="106"/>
      <c r="CMR15" s="106"/>
      <c r="CMS15" s="106"/>
      <c r="CMT15" s="106"/>
      <c r="CMU15" s="106"/>
      <c r="CMV15" s="106"/>
      <c r="CMW15" s="106"/>
      <c r="CMX15" s="106"/>
      <c r="CMY15" s="106"/>
      <c r="CMZ15" s="106"/>
      <c r="CNA15" s="106"/>
      <c r="CNB15" s="106"/>
      <c r="CNC15" s="106"/>
      <c r="CND15" s="106"/>
      <c r="CNE15" s="106"/>
      <c r="CNF15" s="106"/>
      <c r="CNG15" s="106"/>
      <c r="CNH15" s="106"/>
      <c r="CNI15" s="106"/>
      <c r="CNJ15" s="106"/>
      <c r="CNK15" s="106"/>
      <c r="CNL15" s="106"/>
      <c r="CNM15" s="106"/>
      <c r="CNN15" s="106"/>
      <c r="CNO15" s="106"/>
      <c r="CNP15" s="106"/>
      <c r="CNQ15" s="106"/>
      <c r="CNR15" s="106"/>
      <c r="CNS15" s="106"/>
      <c r="CNT15" s="106"/>
      <c r="CNU15" s="106"/>
      <c r="CNV15" s="106"/>
      <c r="CNW15" s="106"/>
      <c r="CNX15" s="106"/>
      <c r="CNY15" s="106"/>
      <c r="CNZ15" s="106"/>
      <c r="COA15" s="106"/>
      <c r="COB15" s="106"/>
      <c r="COC15" s="106"/>
      <c r="COD15" s="106"/>
      <c r="COE15" s="106"/>
      <c r="COF15" s="106"/>
      <c r="COG15" s="106"/>
      <c r="COH15" s="106"/>
      <c r="COI15" s="106"/>
      <c r="COJ15" s="106"/>
      <c r="COK15" s="106"/>
      <c r="COL15" s="106"/>
      <c r="COM15" s="106"/>
      <c r="CON15" s="106"/>
      <c r="COO15" s="106"/>
      <c r="COP15" s="106"/>
      <c r="COQ15" s="106"/>
      <c r="COR15" s="106"/>
      <c r="COS15" s="106"/>
      <c r="COT15" s="106"/>
      <c r="COU15" s="106"/>
      <c r="COV15" s="106"/>
      <c r="COW15" s="106"/>
      <c r="COX15" s="106"/>
      <c r="COY15" s="106"/>
      <c r="COZ15" s="106"/>
      <c r="CPA15" s="106"/>
      <c r="CPB15" s="106"/>
      <c r="CPC15" s="106"/>
      <c r="CPD15" s="106"/>
      <c r="CPE15" s="106"/>
      <c r="CPF15" s="106"/>
      <c r="CPG15" s="106"/>
      <c r="CPH15" s="106"/>
      <c r="CPI15" s="106"/>
      <c r="CPJ15" s="106"/>
      <c r="CPK15" s="106"/>
      <c r="CPL15" s="106"/>
      <c r="CPM15" s="106"/>
      <c r="CPN15" s="106"/>
      <c r="CPO15" s="106"/>
      <c r="CPP15" s="106"/>
      <c r="CPQ15" s="106"/>
      <c r="CPR15" s="106"/>
      <c r="CPS15" s="106"/>
      <c r="CPT15" s="106"/>
      <c r="CPU15" s="106"/>
      <c r="CPV15" s="106"/>
      <c r="CPW15" s="106"/>
      <c r="CPX15" s="106"/>
      <c r="CPY15" s="106"/>
      <c r="CPZ15" s="106"/>
      <c r="CQA15" s="106"/>
      <c r="CQB15" s="106"/>
      <c r="CQC15" s="106"/>
      <c r="CQD15" s="106"/>
      <c r="CQE15" s="106"/>
      <c r="CQF15" s="106"/>
      <c r="CQG15" s="106"/>
      <c r="CQH15" s="106"/>
      <c r="CQI15" s="106"/>
      <c r="CQJ15" s="106"/>
      <c r="CQK15" s="106"/>
      <c r="CQL15" s="106"/>
      <c r="CQM15" s="106"/>
      <c r="CQN15" s="106"/>
      <c r="CQO15" s="106"/>
      <c r="CQP15" s="106"/>
      <c r="CQQ15" s="106"/>
      <c r="CQR15" s="106"/>
      <c r="CQS15" s="106"/>
      <c r="CQT15" s="106"/>
      <c r="CQU15" s="106"/>
      <c r="CQV15" s="106"/>
      <c r="CQW15" s="106"/>
      <c r="CQX15" s="106"/>
      <c r="CQY15" s="106"/>
      <c r="CQZ15" s="106"/>
      <c r="CRA15" s="106"/>
      <c r="CRB15" s="106"/>
      <c r="CRC15" s="106"/>
      <c r="CRD15" s="106"/>
      <c r="CRE15" s="106"/>
      <c r="CRF15" s="106"/>
      <c r="CRG15" s="106"/>
      <c r="CRH15" s="106"/>
      <c r="CRI15" s="106"/>
      <c r="CRJ15" s="106"/>
      <c r="CRK15" s="106"/>
      <c r="CRL15" s="106"/>
      <c r="CRM15" s="106"/>
      <c r="CRN15" s="106"/>
      <c r="CRO15" s="106"/>
      <c r="CRP15" s="106"/>
      <c r="CRQ15" s="106"/>
      <c r="CRR15" s="106"/>
      <c r="CRS15" s="106"/>
      <c r="CRT15" s="106"/>
      <c r="CRU15" s="106"/>
      <c r="CRV15" s="106"/>
      <c r="CRW15" s="106"/>
      <c r="CRX15" s="106"/>
      <c r="CRY15" s="106"/>
      <c r="CRZ15" s="106"/>
      <c r="CSA15" s="106"/>
      <c r="CSB15" s="106"/>
      <c r="CSC15" s="106"/>
      <c r="CSD15" s="106"/>
      <c r="CSE15" s="106"/>
      <c r="CSF15" s="106"/>
      <c r="CSG15" s="106"/>
      <c r="CSH15" s="106"/>
      <c r="CSI15" s="106"/>
      <c r="CSJ15" s="106"/>
      <c r="CSK15" s="106"/>
      <c r="CSL15" s="106"/>
      <c r="CSM15" s="106"/>
      <c r="CSN15" s="106"/>
      <c r="CSO15" s="106"/>
      <c r="CSP15" s="106"/>
      <c r="CSQ15" s="106"/>
      <c r="CSR15" s="106"/>
      <c r="CSS15" s="106"/>
      <c r="CST15" s="106"/>
      <c r="CSU15" s="106"/>
      <c r="CSV15" s="106"/>
      <c r="CSW15" s="106"/>
      <c r="CSX15" s="106"/>
      <c r="CSY15" s="106"/>
      <c r="CSZ15" s="106"/>
      <c r="CTA15" s="106"/>
      <c r="CTB15" s="106"/>
      <c r="CTC15" s="106"/>
      <c r="CTD15" s="106"/>
      <c r="CTE15" s="106"/>
      <c r="CTF15" s="106"/>
      <c r="CTG15" s="106"/>
      <c r="CTH15" s="106"/>
      <c r="CTI15" s="106"/>
      <c r="CTJ15" s="106"/>
      <c r="CTK15" s="106"/>
      <c r="CTL15" s="106"/>
      <c r="CTM15" s="106"/>
      <c r="CTN15" s="106"/>
      <c r="CTO15" s="106"/>
      <c r="CTP15" s="106"/>
      <c r="CTQ15" s="106"/>
      <c r="CTR15" s="106"/>
      <c r="CTS15" s="106"/>
      <c r="CTT15" s="106"/>
      <c r="CTU15" s="106"/>
      <c r="CTV15" s="106"/>
      <c r="CTW15" s="106"/>
      <c r="CTX15" s="106"/>
      <c r="CTY15" s="106"/>
      <c r="CTZ15" s="106"/>
      <c r="CUA15" s="106"/>
      <c r="CUB15" s="106"/>
      <c r="CUC15" s="106"/>
      <c r="CUD15" s="106"/>
      <c r="CUE15" s="106"/>
      <c r="CUF15" s="106"/>
      <c r="CUG15" s="106"/>
      <c r="CUH15" s="106"/>
      <c r="CUI15" s="106"/>
      <c r="CUJ15" s="106"/>
      <c r="CUK15" s="106"/>
      <c r="CUL15" s="106"/>
      <c r="CUM15" s="106"/>
      <c r="CUN15" s="106"/>
      <c r="CUO15" s="106"/>
      <c r="CUP15" s="106"/>
      <c r="CUQ15" s="106"/>
      <c r="CUR15" s="106"/>
      <c r="CUS15" s="106"/>
      <c r="CUT15" s="106"/>
      <c r="CUU15" s="106"/>
      <c r="CUV15" s="106"/>
      <c r="CUW15" s="106"/>
      <c r="CUX15" s="106"/>
      <c r="CUY15" s="106"/>
      <c r="CUZ15" s="106"/>
      <c r="CVA15" s="106"/>
      <c r="CVB15" s="106"/>
      <c r="CVC15" s="106"/>
      <c r="CVD15" s="106"/>
      <c r="CVE15" s="106"/>
      <c r="CVF15" s="106"/>
      <c r="CVG15" s="106"/>
      <c r="CVH15" s="106"/>
      <c r="CVI15" s="106"/>
      <c r="CVJ15" s="106"/>
      <c r="CVK15" s="106"/>
      <c r="CVL15" s="106"/>
      <c r="CVM15" s="106"/>
      <c r="CVN15" s="106"/>
      <c r="CVO15" s="106"/>
      <c r="CVP15" s="106"/>
      <c r="CVQ15" s="106"/>
      <c r="CVR15" s="106"/>
      <c r="CVS15" s="106"/>
      <c r="CVT15" s="106"/>
      <c r="CVU15" s="106"/>
      <c r="CVV15" s="106"/>
      <c r="CVW15" s="106"/>
      <c r="CVX15" s="106"/>
      <c r="CVY15" s="106"/>
      <c r="CVZ15" s="106"/>
      <c r="CWA15" s="106"/>
      <c r="CWB15" s="106"/>
      <c r="CWC15" s="106"/>
      <c r="CWD15" s="106"/>
      <c r="CWE15" s="106"/>
      <c r="CWF15" s="106"/>
      <c r="CWG15" s="106"/>
      <c r="CWH15" s="106"/>
      <c r="CWI15" s="106"/>
      <c r="CWJ15" s="106"/>
      <c r="CWK15" s="106"/>
      <c r="CWL15" s="106"/>
      <c r="CWM15" s="106"/>
      <c r="CWN15" s="106"/>
      <c r="CWO15" s="106"/>
      <c r="CWP15" s="106"/>
      <c r="CWQ15" s="106"/>
      <c r="CWR15" s="106"/>
      <c r="CWS15" s="106"/>
      <c r="CWT15" s="106"/>
      <c r="CWU15" s="106"/>
      <c r="CWV15" s="106"/>
      <c r="CWW15" s="106"/>
      <c r="CWX15" s="106"/>
      <c r="CWY15" s="106"/>
      <c r="CWZ15" s="106"/>
      <c r="CXA15" s="106"/>
      <c r="CXB15" s="106"/>
      <c r="CXC15" s="106"/>
      <c r="CXD15" s="106"/>
      <c r="CXE15" s="106"/>
      <c r="CXF15" s="106"/>
      <c r="CXG15" s="106"/>
      <c r="CXH15" s="106"/>
      <c r="CXI15" s="106"/>
      <c r="CXJ15" s="106"/>
      <c r="CXK15" s="106"/>
      <c r="CXL15" s="106"/>
      <c r="CXM15" s="106"/>
      <c r="CXN15" s="106"/>
      <c r="CXO15" s="106"/>
      <c r="CXP15" s="106"/>
      <c r="CXQ15" s="106"/>
      <c r="CXR15" s="106"/>
      <c r="CXS15" s="106"/>
      <c r="CXT15" s="106"/>
      <c r="CXU15" s="106"/>
      <c r="CXV15" s="106"/>
      <c r="CXW15" s="106"/>
      <c r="CXX15" s="106"/>
      <c r="CXY15" s="106"/>
      <c r="CXZ15" s="106"/>
      <c r="CYA15" s="106"/>
      <c r="CYB15" s="106"/>
      <c r="CYC15" s="106"/>
      <c r="CYD15" s="106"/>
      <c r="CYE15" s="106"/>
      <c r="CYF15" s="106"/>
      <c r="CYG15" s="106"/>
      <c r="CYH15" s="106"/>
      <c r="CYI15" s="106"/>
      <c r="CYJ15" s="106"/>
      <c r="CYK15" s="106"/>
      <c r="CYL15" s="106"/>
      <c r="CYM15" s="106"/>
      <c r="CYN15" s="106"/>
      <c r="CYO15" s="106"/>
      <c r="CYP15" s="106"/>
      <c r="CYQ15" s="106"/>
      <c r="CYR15" s="106"/>
      <c r="CYS15" s="106"/>
      <c r="CYT15" s="106"/>
      <c r="CYU15" s="106"/>
      <c r="CYV15" s="106"/>
      <c r="CYW15" s="106"/>
      <c r="CYX15" s="106"/>
      <c r="CYY15" s="106"/>
      <c r="CYZ15" s="106"/>
      <c r="CZA15" s="106"/>
      <c r="CZB15" s="106"/>
      <c r="CZC15" s="106"/>
      <c r="CZD15" s="106"/>
      <c r="CZE15" s="106"/>
      <c r="CZF15" s="106"/>
      <c r="CZG15" s="106"/>
      <c r="CZH15" s="106"/>
      <c r="CZI15" s="106"/>
      <c r="CZJ15" s="106"/>
      <c r="CZK15" s="106"/>
      <c r="CZL15" s="106"/>
      <c r="CZM15" s="106"/>
      <c r="CZN15" s="106"/>
      <c r="CZO15" s="106"/>
      <c r="CZP15" s="106"/>
      <c r="CZQ15" s="106"/>
      <c r="CZR15" s="106"/>
      <c r="CZS15" s="106"/>
      <c r="CZT15" s="106"/>
      <c r="CZU15" s="106"/>
      <c r="CZV15" s="106"/>
      <c r="CZW15" s="106"/>
      <c r="CZX15" s="106"/>
      <c r="CZY15" s="106"/>
      <c r="CZZ15" s="106"/>
      <c r="DAA15" s="106"/>
      <c r="DAB15" s="106"/>
      <c r="DAC15" s="106"/>
      <c r="DAD15" s="106"/>
      <c r="DAE15" s="106"/>
      <c r="DAF15" s="106"/>
      <c r="DAG15" s="106"/>
      <c r="DAH15" s="106"/>
      <c r="DAI15" s="106"/>
      <c r="DAJ15" s="106"/>
      <c r="DAK15" s="106"/>
      <c r="DAL15" s="106"/>
      <c r="DAM15" s="106"/>
      <c r="DAN15" s="106"/>
      <c r="DAO15" s="106"/>
      <c r="DAP15" s="106"/>
      <c r="DAQ15" s="106"/>
      <c r="DAR15" s="106"/>
      <c r="DAS15" s="106"/>
      <c r="DAT15" s="106"/>
      <c r="DAU15" s="106"/>
      <c r="DAV15" s="106"/>
      <c r="DAW15" s="106"/>
      <c r="DAX15" s="106"/>
      <c r="DAY15" s="106"/>
      <c r="DAZ15" s="106"/>
      <c r="DBA15" s="106"/>
      <c r="DBB15" s="106"/>
      <c r="DBC15" s="106"/>
      <c r="DBD15" s="106"/>
      <c r="DBE15" s="106"/>
      <c r="DBF15" s="106"/>
      <c r="DBG15" s="106"/>
      <c r="DBH15" s="106"/>
      <c r="DBI15" s="106"/>
      <c r="DBJ15" s="106"/>
      <c r="DBK15" s="106"/>
      <c r="DBL15" s="106"/>
      <c r="DBM15" s="106"/>
      <c r="DBN15" s="106"/>
      <c r="DBO15" s="106"/>
      <c r="DBP15" s="106"/>
      <c r="DBQ15" s="106"/>
      <c r="DBR15" s="106"/>
      <c r="DBS15" s="106"/>
      <c r="DBT15" s="106"/>
      <c r="DBU15" s="106"/>
      <c r="DBV15" s="106"/>
      <c r="DBW15" s="106"/>
      <c r="DBX15" s="106"/>
      <c r="DBY15" s="106"/>
      <c r="DBZ15" s="106"/>
      <c r="DCA15" s="106"/>
      <c r="DCB15" s="106"/>
      <c r="DCC15" s="106"/>
      <c r="DCD15" s="106"/>
      <c r="DCE15" s="106"/>
      <c r="DCF15" s="106"/>
      <c r="DCG15" s="106"/>
      <c r="DCH15" s="106"/>
      <c r="DCI15" s="106"/>
      <c r="DCJ15" s="106"/>
      <c r="DCK15" s="106"/>
      <c r="DCL15" s="106"/>
      <c r="DCM15" s="106"/>
      <c r="DCN15" s="106"/>
      <c r="DCO15" s="106"/>
      <c r="DCP15" s="106"/>
      <c r="DCQ15" s="106"/>
      <c r="DCR15" s="106"/>
      <c r="DCS15" s="106"/>
      <c r="DCT15" s="106"/>
      <c r="DCU15" s="106"/>
      <c r="DCV15" s="106"/>
      <c r="DCW15" s="106"/>
      <c r="DCX15" s="106"/>
      <c r="DCY15" s="106"/>
      <c r="DCZ15" s="106"/>
      <c r="DDA15" s="106"/>
      <c r="DDB15" s="106"/>
      <c r="DDC15" s="106"/>
      <c r="DDD15" s="106"/>
      <c r="DDE15" s="106"/>
      <c r="DDF15" s="106"/>
      <c r="DDG15" s="106"/>
      <c r="DDH15" s="106"/>
      <c r="DDI15" s="106"/>
      <c r="DDJ15" s="106"/>
      <c r="DDK15" s="106"/>
      <c r="DDL15" s="106"/>
      <c r="DDM15" s="106"/>
      <c r="DDN15" s="106"/>
      <c r="DDO15" s="106"/>
      <c r="DDP15" s="106"/>
      <c r="DDQ15" s="106"/>
      <c r="DDR15" s="106"/>
      <c r="DDS15" s="106"/>
      <c r="DDT15" s="106"/>
      <c r="DDU15" s="106"/>
      <c r="DDV15" s="106"/>
      <c r="DDW15" s="106"/>
      <c r="DDX15" s="106"/>
      <c r="DDY15" s="106"/>
      <c r="DDZ15" s="106"/>
      <c r="DEA15" s="106"/>
      <c r="DEB15" s="106"/>
      <c r="DEC15" s="106"/>
      <c r="DED15" s="106"/>
      <c r="DEE15" s="106"/>
      <c r="DEF15" s="106"/>
      <c r="DEG15" s="106"/>
      <c r="DEH15" s="106"/>
      <c r="DEI15" s="106"/>
      <c r="DEJ15" s="106"/>
      <c r="DEK15" s="106"/>
      <c r="DEL15" s="106"/>
      <c r="DEM15" s="106"/>
      <c r="DEN15" s="106"/>
      <c r="DEO15" s="106"/>
      <c r="DEP15" s="106"/>
      <c r="DEQ15" s="106"/>
      <c r="DER15" s="106"/>
      <c r="DES15" s="106"/>
      <c r="DET15" s="106"/>
      <c r="DEU15" s="106"/>
      <c r="DEV15" s="106"/>
      <c r="DEW15" s="106"/>
      <c r="DEX15" s="106"/>
      <c r="DEY15" s="106"/>
      <c r="DEZ15" s="106"/>
      <c r="DFA15" s="106"/>
      <c r="DFB15" s="106"/>
      <c r="DFC15" s="106"/>
      <c r="DFD15" s="106"/>
      <c r="DFE15" s="106"/>
      <c r="DFF15" s="106"/>
      <c r="DFG15" s="106"/>
      <c r="DFH15" s="106"/>
      <c r="DFI15" s="106"/>
      <c r="DFJ15" s="106"/>
      <c r="DFK15" s="106"/>
      <c r="DFL15" s="106"/>
      <c r="DFM15" s="106"/>
      <c r="DFN15" s="106"/>
      <c r="DFO15" s="106"/>
      <c r="DFP15" s="106"/>
      <c r="DFQ15" s="106"/>
      <c r="DFR15" s="106"/>
      <c r="DFS15" s="106"/>
      <c r="DFT15" s="106"/>
      <c r="DFU15" s="106"/>
      <c r="DFV15" s="106"/>
      <c r="DFW15" s="106"/>
      <c r="DFX15" s="106"/>
      <c r="DFY15" s="106"/>
      <c r="DFZ15" s="106"/>
      <c r="DGA15" s="106"/>
      <c r="DGB15" s="106"/>
      <c r="DGC15" s="106"/>
      <c r="DGD15" s="106"/>
      <c r="DGE15" s="106"/>
      <c r="DGF15" s="106"/>
      <c r="DGG15" s="106"/>
      <c r="DGH15" s="106"/>
      <c r="DGI15" s="106"/>
      <c r="DGJ15" s="106"/>
      <c r="DGK15" s="106"/>
      <c r="DGL15" s="106"/>
      <c r="DGM15" s="106"/>
      <c r="DGN15" s="106"/>
      <c r="DGO15" s="106"/>
      <c r="DGP15" s="106"/>
      <c r="DGQ15" s="106"/>
      <c r="DGR15" s="106"/>
      <c r="DGS15" s="106"/>
      <c r="DGT15" s="106"/>
      <c r="DGU15" s="106"/>
      <c r="DGV15" s="106"/>
      <c r="DGW15" s="106"/>
      <c r="DGX15" s="106"/>
      <c r="DGY15" s="106"/>
      <c r="DGZ15" s="106"/>
      <c r="DHA15" s="106"/>
      <c r="DHB15" s="106"/>
      <c r="DHC15" s="106"/>
      <c r="DHD15" s="106"/>
      <c r="DHE15" s="106"/>
      <c r="DHF15" s="106"/>
      <c r="DHG15" s="106"/>
      <c r="DHH15" s="106"/>
      <c r="DHI15" s="106"/>
      <c r="DHJ15" s="106"/>
      <c r="DHK15" s="106"/>
      <c r="DHL15" s="106"/>
      <c r="DHM15" s="106"/>
      <c r="DHN15" s="106"/>
      <c r="DHO15" s="106"/>
      <c r="DHP15" s="106"/>
      <c r="DHQ15" s="106"/>
      <c r="DHR15" s="106"/>
      <c r="DHS15" s="106"/>
      <c r="DHT15" s="106"/>
      <c r="DHU15" s="106"/>
      <c r="DHV15" s="106"/>
      <c r="DHW15" s="106"/>
      <c r="DHX15" s="106"/>
      <c r="DHY15" s="106"/>
      <c r="DHZ15" s="106"/>
      <c r="DIA15" s="106"/>
      <c r="DIB15" s="106"/>
      <c r="DIC15" s="106"/>
      <c r="DID15" s="106"/>
      <c r="DIE15" s="106"/>
      <c r="DIF15" s="106"/>
      <c r="DIG15" s="106"/>
      <c r="DIH15" s="106"/>
      <c r="DII15" s="106"/>
      <c r="DIJ15" s="106"/>
      <c r="DIK15" s="106"/>
      <c r="DIL15" s="106"/>
      <c r="DIM15" s="106"/>
      <c r="DIN15" s="106"/>
      <c r="DIO15" s="106"/>
      <c r="DIP15" s="106"/>
      <c r="DIQ15" s="106"/>
      <c r="DIR15" s="106"/>
      <c r="DIS15" s="106"/>
      <c r="DIT15" s="106"/>
      <c r="DIU15" s="106"/>
      <c r="DIV15" s="106"/>
      <c r="DIW15" s="106"/>
      <c r="DIX15" s="106"/>
      <c r="DIY15" s="106"/>
      <c r="DIZ15" s="106"/>
      <c r="DJA15" s="106"/>
      <c r="DJB15" s="106"/>
      <c r="DJC15" s="106"/>
      <c r="DJD15" s="106"/>
      <c r="DJE15" s="106"/>
      <c r="DJF15" s="106"/>
      <c r="DJG15" s="106"/>
      <c r="DJH15" s="106"/>
      <c r="DJI15" s="106"/>
      <c r="DJJ15" s="106"/>
      <c r="DJK15" s="106"/>
      <c r="DJL15" s="106"/>
      <c r="DJM15" s="106"/>
      <c r="DJN15" s="106"/>
      <c r="DJO15" s="106"/>
      <c r="DJP15" s="106"/>
      <c r="DJQ15" s="106"/>
      <c r="DJR15" s="106"/>
      <c r="DJS15" s="106"/>
      <c r="DJT15" s="106"/>
      <c r="DJU15" s="106"/>
      <c r="DJV15" s="106"/>
      <c r="DJW15" s="106"/>
      <c r="DJX15" s="106"/>
      <c r="DJY15" s="106"/>
      <c r="DJZ15" s="106"/>
      <c r="DKA15" s="106"/>
      <c r="DKB15" s="106"/>
      <c r="DKC15" s="106"/>
      <c r="DKD15" s="106"/>
      <c r="DKE15" s="106"/>
      <c r="DKF15" s="106"/>
      <c r="DKG15" s="106"/>
      <c r="DKH15" s="106"/>
      <c r="DKI15" s="106"/>
      <c r="DKJ15" s="106"/>
      <c r="DKK15" s="106"/>
      <c r="DKL15" s="106"/>
      <c r="DKM15" s="106"/>
      <c r="DKN15" s="106"/>
      <c r="DKO15" s="106"/>
      <c r="DKP15" s="106"/>
      <c r="DKQ15" s="106"/>
      <c r="DKR15" s="106"/>
      <c r="DKS15" s="106"/>
      <c r="DKT15" s="106"/>
      <c r="DKU15" s="106"/>
      <c r="DKV15" s="106"/>
      <c r="DKW15" s="106"/>
      <c r="DKX15" s="106"/>
      <c r="DKY15" s="106"/>
      <c r="DKZ15" s="106"/>
      <c r="DLA15" s="106"/>
      <c r="DLB15" s="106"/>
      <c r="DLC15" s="106"/>
      <c r="DLD15" s="106"/>
      <c r="DLE15" s="106"/>
      <c r="DLF15" s="106"/>
      <c r="DLG15" s="106"/>
      <c r="DLH15" s="106"/>
      <c r="DLI15" s="106"/>
      <c r="DLJ15" s="106"/>
      <c r="DLK15" s="106"/>
      <c r="DLL15" s="106"/>
      <c r="DLM15" s="106"/>
      <c r="DLN15" s="106"/>
      <c r="DLO15" s="106"/>
      <c r="DLP15" s="106"/>
      <c r="DLQ15" s="106"/>
      <c r="DLR15" s="106"/>
      <c r="DLS15" s="106"/>
      <c r="DLT15" s="106"/>
      <c r="DLU15" s="106"/>
      <c r="DLV15" s="106"/>
      <c r="DLW15" s="106"/>
      <c r="DLX15" s="106"/>
      <c r="DLY15" s="106"/>
      <c r="DLZ15" s="106"/>
      <c r="DMA15" s="106"/>
      <c r="DMB15" s="106"/>
      <c r="DMC15" s="106"/>
      <c r="DMD15" s="106"/>
      <c r="DME15" s="106"/>
      <c r="DMF15" s="106"/>
      <c r="DMG15" s="106"/>
      <c r="DMH15" s="106"/>
      <c r="DMI15" s="106"/>
      <c r="DMJ15" s="106"/>
      <c r="DMK15" s="106"/>
      <c r="DML15" s="106"/>
      <c r="DMM15" s="106"/>
      <c r="DMN15" s="106"/>
      <c r="DMO15" s="106"/>
      <c r="DMP15" s="106"/>
      <c r="DMQ15" s="106"/>
      <c r="DMR15" s="106"/>
      <c r="DMS15" s="106"/>
      <c r="DMT15" s="106"/>
      <c r="DMU15" s="106"/>
      <c r="DMV15" s="106"/>
      <c r="DMW15" s="106"/>
      <c r="DMX15" s="106"/>
      <c r="DMY15" s="106"/>
      <c r="DMZ15" s="106"/>
      <c r="DNA15" s="106"/>
      <c r="DNB15" s="106"/>
      <c r="DNC15" s="106"/>
      <c r="DND15" s="106"/>
      <c r="DNE15" s="106"/>
      <c r="DNF15" s="106"/>
      <c r="DNG15" s="106"/>
      <c r="DNH15" s="106"/>
      <c r="DNI15" s="106"/>
      <c r="DNJ15" s="106"/>
      <c r="DNK15" s="106"/>
      <c r="DNL15" s="106"/>
      <c r="DNM15" s="106"/>
      <c r="DNN15" s="106"/>
      <c r="DNO15" s="106"/>
      <c r="DNP15" s="106"/>
      <c r="DNQ15" s="106"/>
      <c r="DNR15" s="106"/>
      <c r="DNS15" s="106"/>
      <c r="DNT15" s="106"/>
      <c r="DNU15" s="106"/>
      <c r="DNV15" s="106"/>
      <c r="DNW15" s="106"/>
      <c r="DNX15" s="106"/>
      <c r="DNY15" s="106"/>
      <c r="DNZ15" s="106"/>
      <c r="DOA15" s="106"/>
      <c r="DOB15" s="106"/>
      <c r="DOC15" s="106"/>
      <c r="DOD15" s="106"/>
      <c r="DOE15" s="106"/>
      <c r="DOF15" s="106"/>
      <c r="DOG15" s="106"/>
      <c r="DOH15" s="106"/>
      <c r="DOI15" s="106"/>
      <c r="DOJ15" s="106"/>
      <c r="DOK15" s="106"/>
      <c r="DOL15" s="106"/>
      <c r="DOM15" s="106"/>
      <c r="DON15" s="106"/>
      <c r="DOO15" s="106"/>
      <c r="DOP15" s="106"/>
      <c r="DOQ15" s="106"/>
      <c r="DOR15" s="106"/>
      <c r="DOS15" s="106"/>
      <c r="DOT15" s="106"/>
      <c r="DOU15" s="106"/>
      <c r="DOV15" s="106"/>
      <c r="DOW15" s="106"/>
      <c r="DOX15" s="106"/>
      <c r="DOY15" s="106"/>
      <c r="DOZ15" s="106"/>
      <c r="DPA15" s="106"/>
      <c r="DPB15" s="106"/>
      <c r="DPC15" s="106"/>
      <c r="DPD15" s="106"/>
      <c r="DPE15" s="106"/>
      <c r="DPF15" s="106"/>
      <c r="DPG15" s="106"/>
      <c r="DPH15" s="106"/>
      <c r="DPI15" s="106"/>
      <c r="DPJ15" s="106"/>
      <c r="DPK15" s="106"/>
      <c r="DPL15" s="106"/>
      <c r="DPM15" s="106"/>
      <c r="DPN15" s="106"/>
      <c r="DPO15" s="106"/>
      <c r="DPP15" s="106"/>
      <c r="DPQ15" s="106"/>
      <c r="DPR15" s="106"/>
      <c r="DPS15" s="106"/>
      <c r="DPT15" s="106"/>
      <c r="DPU15" s="106"/>
      <c r="DPV15" s="106"/>
      <c r="DPW15" s="106"/>
      <c r="DPX15" s="106"/>
      <c r="DPY15" s="106"/>
      <c r="DPZ15" s="106"/>
      <c r="DQA15" s="106"/>
      <c r="DQB15" s="106"/>
      <c r="DQC15" s="106"/>
      <c r="DQD15" s="106"/>
      <c r="DQE15" s="106"/>
      <c r="DQF15" s="106"/>
      <c r="DQG15" s="106"/>
      <c r="DQH15" s="106"/>
      <c r="DQI15" s="106"/>
      <c r="DQJ15" s="106"/>
      <c r="DQK15" s="106"/>
      <c r="DQL15" s="106"/>
      <c r="DQM15" s="106"/>
      <c r="DQN15" s="106"/>
      <c r="DQO15" s="106"/>
      <c r="DQP15" s="106"/>
      <c r="DQQ15" s="106"/>
      <c r="DQR15" s="106"/>
      <c r="DQS15" s="106"/>
      <c r="DQT15" s="106"/>
      <c r="DQU15" s="106"/>
      <c r="DQV15" s="106"/>
      <c r="DQW15" s="106"/>
      <c r="DQX15" s="106"/>
      <c r="DQY15" s="106"/>
      <c r="DQZ15" s="106"/>
      <c r="DRA15" s="106"/>
      <c r="DRB15" s="106"/>
      <c r="DRC15" s="106"/>
      <c r="DRD15" s="106"/>
      <c r="DRE15" s="106"/>
      <c r="DRF15" s="106"/>
      <c r="DRG15" s="106"/>
      <c r="DRH15" s="106"/>
      <c r="DRI15" s="106"/>
      <c r="DRJ15" s="106"/>
      <c r="DRK15" s="106"/>
      <c r="DRL15" s="106"/>
      <c r="DRM15" s="106"/>
      <c r="DRN15" s="106"/>
      <c r="DRO15" s="106"/>
      <c r="DRP15" s="106"/>
      <c r="DRQ15" s="106"/>
      <c r="DRR15" s="106"/>
      <c r="DRS15" s="106"/>
      <c r="DRT15" s="106"/>
      <c r="DRU15" s="106"/>
      <c r="DRV15" s="106"/>
      <c r="DRW15" s="106"/>
      <c r="DRX15" s="106"/>
      <c r="DRY15" s="106"/>
      <c r="DRZ15" s="106"/>
      <c r="DSA15" s="106"/>
      <c r="DSB15" s="106"/>
      <c r="DSC15" s="106"/>
      <c r="DSD15" s="106"/>
      <c r="DSE15" s="106"/>
      <c r="DSF15" s="106"/>
      <c r="DSG15" s="106"/>
      <c r="DSH15" s="106"/>
      <c r="DSI15" s="106"/>
      <c r="DSJ15" s="106"/>
      <c r="DSK15" s="106"/>
      <c r="DSL15" s="106"/>
      <c r="DSM15" s="106"/>
      <c r="DSN15" s="106"/>
      <c r="DSO15" s="106"/>
      <c r="DSP15" s="106"/>
      <c r="DSQ15" s="106"/>
      <c r="DSR15" s="106"/>
      <c r="DSS15" s="106"/>
      <c r="DST15" s="106"/>
      <c r="DSU15" s="106"/>
      <c r="DSV15" s="106"/>
      <c r="DSW15" s="106"/>
      <c r="DSX15" s="106"/>
      <c r="DSY15" s="106"/>
      <c r="DSZ15" s="106"/>
      <c r="DTA15" s="106"/>
      <c r="DTB15" s="106"/>
      <c r="DTC15" s="106"/>
      <c r="DTD15" s="106"/>
      <c r="DTE15" s="106"/>
      <c r="DTF15" s="106"/>
      <c r="DTG15" s="106"/>
      <c r="DTH15" s="106"/>
      <c r="DTI15" s="106"/>
      <c r="DTJ15" s="106"/>
      <c r="DTK15" s="106"/>
      <c r="DTL15" s="106"/>
      <c r="DTM15" s="106"/>
      <c r="DTN15" s="106"/>
      <c r="DTO15" s="106"/>
      <c r="DTP15" s="106"/>
      <c r="DTQ15" s="106"/>
      <c r="DTR15" s="106"/>
      <c r="DTS15" s="106"/>
      <c r="DTT15" s="106"/>
      <c r="DTU15" s="106"/>
      <c r="DTV15" s="106"/>
      <c r="DTW15" s="106"/>
      <c r="DTX15" s="106"/>
      <c r="DTY15" s="106"/>
      <c r="DTZ15" s="106"/>
      <c r="DUA15" s="106"/>
      <c r="DUB15" s="106"/>
      <c r="DUC15" s="106"/>
      <c r="DUD15" s="106"/>
      <c r="DUE15" s="106"/>
      <c r="DUF15" s="106"/>
      <c r="DUG15" s="106"/>
      <c r="DUH15" s="106"/>
      <c r="DUI15" s="106"/>
      <c r="DUJ15" s="106"/>
      <c r="DUK15" s="106"/>
      <c r="DUL15" s="106"/>
      <c r="DUM15" s="106"/>
      <c r="DUN15" s="106"/>
      <c r="DUO15" s="106"/>
      <c r="DUP15" s="106"/>
      <c r="DUQ15" s="106"/>
      <c r="DUR15" s="106"/>
      <c r="DUS15" s="106"/>
      <c r="DUT15" s="106"/>
      <c r="DUU15" s="106"/>
      <c r="DUV15" s="106"/>
      <c r="DUW15" s="106"/>
      <c r="DUX15" s="106"/>
      <c r="DUY15" s="106"/>
      <c r="DUZ15" s="106"/>
      <c r="DVA15" s="106"/>
      <c r="DVB15" s="106"/>
      <c r="DVC15" s="106"/>
      <c r="DVD15" s="106"/>
      <c r="DVE15" s="106"/>
      <c r="DVF15" s="106"/>
      <c r="DVG15" s="106"/>
      <c r="DVH15" s="106"/>
      <c r="DVI15" s="106"/>
      <c r="DVJ15" s="106"/>
      <c r="DVK15" s="106"/>
      <c r="DVL15" s="106"/>
      <c r="DVM15" s="106"/>
      <c r="DVN15" s="106"/>
      <c r="DVO15" s="106"/>
      <c r="DVP15" s="106"/>
      <c r="DVQ15" s="106"/>
      <c r="DVR15" s="106"/>
      <c r="DVS15" s="106"/>
      <c r="DVT15" s="106"/>
      <c r="DVU15" s="106"/>
      <c r="DVV15" s="106"/>
      <c r="DVW15" s="106"/>
      <c r="DVX15" s="106"/>
      <c r="DVY15" s="106"/>
      <c r="DVZ15" s="106"/>
      <c r="DWA15" s="106"/>
      <c r="DWB15" s="106"/>
      <c r="DWC15" s="106"/>
      <c r="DWD15" s="106"/>
      <c r="DWE15" s="106"/>
      <c r="DWF15" s="106"/>
      <c r="DWG15" s="106"/>
      <c r="DWH15" s="106"/>
      <c r="DWI15" s="106"/>
      <c r="DWJ15" s="106"/>
      <c r="DWK15" s="106"/>
      <c r="DWL15" s="106"/>
      <c r="DWM15" s="106"/>
      <c r="DWN15" s="106"/>
      <c r="DWO15" s="106"/>
      <c r="DWP15" s="106"/>
      <c r="DWQ15" s="106"/>
      <c r="DWR15" s="106"/>
      <c r="DWS15" s="106"/>
      <c r="DWT15" s="106"/>
      <c r="DWU15" s="106"/>
      <c r="DWV15" s="106"/>
      <c r="DWW15" s="106"/>
      <c r="DWX15" s="106"/>
      <c r="DWY15" s="106"/>
      <c r="DWZ15" s="106"/>
      <c r="DXA15" s="106"/>
      <c r="DXB15" s="106"/>
      <c r="DXC15" s="106"/>
      <c r="DXD15" s="106"/>
      <c r="DXE15" s="106"/>
      <c r="DXF15" s="106"/>
      <c r="DXG15" s="106"/>
      <c r="DXH15" s="106"/>
      <c r="DXI15" s="106"/>
      <c r="DXJ15" s="106"/>
      <c r="DXK15" s="106"/>
      <c r="DXL15" s="106"/>
      <c r="DXM15" s="106"/>
      <c r="DXN15" s="106"/>
      <c r="DXO15" s="106"/>
      <c r="DXP15" s="106"/>
      <c r="DXQ15" s="106"/>
      <c r="DXR15" s="106"/>
      <c r="DXS15" s="106"/>
      <c r="DXT15" s="106"/>
      <c r="DXU15" s="106"/>
      <c r="DXV15" s="106"/>
      <c r="DXW15" s="106"/>
      <c r="DXX15" s="106"/>
      <c r="DXY15" s="106"/>
      <c r="DXZ15" s="106"/>
      <c r="DYA15" s="106"/>
      <c r="DYB15" s="106"/>
      <c r="DYC15" s="106"/>
      <c r="DYD15" s="106"/>
      <c r="DYE15" s="106"/>
      <c r="DYF15" s="106"/>
      <c r="DYG15" s="106"/>
      <c r="DYH15" s="106"/>
      <c r="DYI15" s="106"/>
      <c r="DYJ15" s="106"/>
      <c r="DYK15" s="106"/>
      <c r="DYL15" s="106"/>
      <c r="DYM15" s="106"/>
      <c r="DYN15" s="106"/>
      <c r="DYO15" s="106"/>
      <c r="DYP15" s="106"/>
      <c r="DYQ15" s="106"/>
      <c r="DYR15" s="106"/>
      <c r="DYS15" s="106"/>
      <c r="DYT15" s="106"/>
      <c r="DYU15" s="106"/>
      <c r="DYV15" s="106"/>
      <c r="DYW15" s="106"/>
      <c r="DYX15" s="106"/>
      <c r="DYY15" s="106"/>
      <c r="DYZ15" s="106"/>
      <c r="DZA15" s="106"/>
      <c r="DZB15" s="106"/>
      <c r="DZC15" s="106"/>
      <c r="DZD15" s="106"/>
      <c r="DZE15" s="106"/>
      <c r="DZF15" s="106"/>
      <c r="DZG15" s="106"/>
      <c r="DZH15" s="106"/>
      <c r="DZI15" s="106"/>
      <c r="DZJ15" s="106"/>
      <c r="DZK15" s="106"/>
      <c r="DZL15" s="106"/>
      <c r="DZM15" s="106"/>
      <c r="DZN15" s="106"/>
      <c r="DZO15" s="106"/>
      <c r="DZP15" s="106"/>
      <c r="DZQ15" s="106"/>
      <c r="DZR15" s="106"/>
      <c r="DZS15" s="106"/>
      <c r="DZT15" s="106"/>
      <c r="DZU15" s="106"/>
      <c r="DZV15" s="106"/>
      <c r="DZW15" s="106"/>
      <c r="DZX15" s="106"/>
      <c r="DZY15" s="106"/>
      <c r="DZZ15" s="106"/>
      <c r="EAA15" s="106"/>
      <c r="EAB15" s="106"/>
      <c r="EAC15" s="106"/>
      <c r="EAD15" s="106"/>
      <c r="EAE15" s="106"/>
      <c r="EAF15" s="106"/>
      <c r="EAG15" s="106"/>
      <c r="EAH15" s="106"/>
      <c r="EAI15" s="106"/>
      <c r="EAJ15" s="106"/>
      <c r="EAK15" s="106"/>
      <c r="EAL15" s="106"/>
      <c r="EAM15" s="106"/>
      <c r="EAN15" s="106"/>
      <c r="EAO15" s="106"/>
      <c r="EAP15" s="106"/>
      <c r="EAQ15" s="106"/>
      <c r="EAR15" s="106"/>
      <c r="EAS15" s="106"/>
      <c r="EAT15" s="106"/>
      <c r="EAU15" s="106"/>
      <c r="EAV15" s="106"/>
      <c r="EAW15" s="106"/>
      <c r="EAX15" s="106"/>
      <c r="EAY15" s="106"/>
      <c r="EAZ15" s="106"/>
      <c r="EBA15" s="106"/>
      <c r="EBB15" s="106"/>
      <c r="EBC15" s="106"/>
      <c r="EBD15" s="106"/>
      <c r="EBE15" s="106"/>
      <c r="EBF15" s="106"/>
      <c r="EBG15" s="106"/>
      <c r="EBH15" s="106"/>
      <c r="EBI15" s="106"/>
      <c r="EBJ15" s="106"/>
      <c r="EBK15" s="106"/>
      <c r="EBL15" s="106"/>
      <c r="EBM15" s="106"/>
      <c r="EBN15" s="106"/>
      <c r="EBO15" s="106"/>
      <c r="EBP15" s="106"/>
      <c r="EBQ15" s="106"/>
      <c r="EBR15" s="106"/>
      <c r="EBS15" s="106"/>
      <c r="EBT15" s="106"/>
      <c r="EBU15" s="106"/>
      <c r="EBV15" s="106"/>
      <c r="EBW15" s="106"/>
      <c r="EBX15" s="106"/>
      <c r="EBY15" s="106"/>
      <c r="EBZ15" s="106"/>
      <c r="ECA15" s="106"/>
      <c r="ECB15" s="106"/>
      <c r="ECC15" s="106"/>
      <c r="ECD15" s="106"/>
      <c r="ECE15" s="106"/>
      <c r="ECF15" s="106"/>
      <c r="ECG15" s="106"/>
      <c r="ECH15" s="106"/>
      <c r="ECI15" s="106"/>
      <c r="ECJ15" s="106"/>
      <c r="ECK15" s="106"/>
      <c r="ECL15" s="106"/>
      <c r="ECM15" s="106"/>
      <c r="ECN15" s="106"/>
      <c r="ECO15" s="106"/>
      <c r="ECP15" s="106"/>
      <c r="ECQ15" s="106"/>
      <c r="ECR15" s="106"/>
      <c r="ECS15" s="106"/>
      <c r="ECT15" s="106"/>
      <c r="ECU15" s="106"/>
      <c r="ECV15" s="106"/>
      <c r="ECW15" s="106"/>
      <c r="ECX15" s="106"/>
      <c r="ECY15" s="106"/>
      <c r="ECZ15" s="106"/>
      <c r="EDA15" s="106"/>
      <c r="EDB15" s="106"/>
      <c r="EDC15" s="106"/>
      <c r="EDD15" s="106"/>
      <c r="EDE15" s="106"/>
      <c r="EDF15" s="106"/>
      <c r="EDG15" s="106"/>
      <c r="EDH15" s="106"/>
      <c r="EDI15" s="106"/>
      <c r="EDJ15" s="106"/>
      <c r="EDK15" s="106"/>
      <c r="EDL15" s="106"/>
      <c r="EDM15" s="106"/>
      <c r="EDN15" s="106"/>
      <c r="EDO15" s="106"/>
      <c r="EDP15" s="106"/>
      <c r="EDQ15" s="106"/>
      <c r="EDR15" s="106"/>
      <c r="EDS15" s="106"/>
      <c r="EDT15" s="106"/>
      <c r="EDU15" s="106"/>
      <c r="EDV15" s="106"/>
      <c r="EDW15" s="106"/>
      <c r="EDX15" s="106"/>
      <c r="EDY15" s="106"/>
      <c r="EDZ15" s="106"/>
      <c r="EEA15" s="106"/>
      <c r="EEB15" s="106"/>
      <c r="EEC15" s="106"/>
      <c r="EED15" s="106"/>
      <c r="EEE15" s="106"/>
      <c r="EEF15" s="106"/>
      <c r="EEG15" s="106"/>
      <c r="EEH15" s="106"/>
      <c r="EEI15" s="106"/>
      <c r="EEJ15" s="106"/>
      <c r="EEK15" s="106"/>
      <c r="EEL15" s="106"/>
      <c r="EEM15" s="106"/>
      <c r="EEN15" s="106"/>
      <c r="EEO15" s="106"/>
      <c r="EEP15" s="106"/>
      <c r="EEQ15" s="106"/>
      <c r="EER15" s="106"/>
      <c r="EES15" s="106"/>
      <c r="EET15" s="106"/>
      <c r="EEU15" s="106"/>
      <c r="EEV15" s="106"/>
      <c r="EEW15" s="106"/>
      <c r="EEX15" s="106"/>
      <c r="EEY15" s="106"/>
      <c r="EEZ15" s="106"/>
      <c r="EFA15" s="106"/>
      <c r="EFB15" s="106"/>
      <c r="EFC15" s="106"/>
      <c r="EFD15" s="106"/>
      <c r="EFE15" s="106"/>
      <c r="EFF15" s="106"/>
      <c r="EFG15" s="106"/>
      <c r="EFH15" s="106"/>
      <c r="EFI15" s="106"/>
      <c r="EFJ15" s="106"/>
      <c r="EFK15" s="106"/>
      <c r="EFL15" s="106"/>
      <c r="EFM15" s="106"/>
      <c r="EFN15" s="106"/>
      <c r="EFO15" s="106"/>
      <c r="EFP15" s="106"/>
      <c r="EFQ15" s="106"/>
      <c r="EFR15" s="106"/>
      <c r="EFS15" s="106"/>
      <c r="EFT15" s="106"/>
      <c r="EFU15" s="106"/>
      <c r="EFV15" s="106"/>
      <c r="EFW15" s="106"/>
      <c r="EFX15" s="106"/>
      <c r="EFY15" s="106"/>
      <c r="EFZ15" s="106"/>
      <c r="EGA15" s="106"/>
      <c r="EGB15" s="106"/>
      <c r="EGC15" s="106"/>
      <c r="EGD15" s="106"/>
      <c r="EGE15" s="106"/>
      <c r="EGF15" s="106"/>
      <c r="EGG15" s="106"/>
      <c r="EGH15" s="106"/>
      <c r="EGI15" s="106"/>
      <c r="EGJ15" s="106"/>
      <c r="EGK15" s="106"/>
      <c r="EGL15" s="106"/>
      <c r="EGM15" s="106"/>
      <c r="EGN15" s="106"/>
      <c r="EGO15" s="106"/>
      <c r="EGP15" s="106"/>
      <c r="EGQ15" s="106"/>
      <c r="EGR15" s="106"/>
      <c r="EGS15" s="106"/>
      <c r="EGT15" s="106"/>
      <c r="EGU15" s="106"/>
      <c r="EGV15" s="106"/>
      <c r="EGW15" s="106"/>
      <c r="EGX15" s="106"/>
      <c r="EGY15" s="106"/>
      <c r="EGZ15" s="106"/>
      <c r="EHA15" s="106"/>
      <c r="EHB15" s="106"/>
      <c r="EHC15" s="106"/>
      <c r="EHD15" s="106"/>
      <c r="EHE15" s="106"/>
      <c r="EHF15" s="106"/>
      <c r="EHG15" s="106"/>
      <c r="EHH15" s="106"/>
      <c r="EHI15" s="106"/>
      <c r="EHJ15" s="106"/>
      <c r="EHK15" s="106"/>
      <c r="EHL15" s="106"/>
      <c r="EHM15" s="106"/>
      <c r="EHN15" s="106"/>
      <c r="EHO15" s="106"/>
      <c r="EHP15" s="106"/>
      <c r="EHQ15" s="106"/>
      <c r="EHR15" s="106"/>
      <c r="EHS15" s="106"/>
      <c r="EHT15" s="106"/>
      <c r="EHU15" s="106"/>
      <c r="EHV15" s="106"/>
      <c r="EHW15" s="106"/>
      <c r="EHX15" s="106"/>
      <c r="EHY15" s="106"/>
      <c r="EHZ15" s="106"/>
      <c r="EIA15" s="106"/>
      <c r="EIB15" s="106"/>
      <c r="EIC15" s="106"/>
      <c r="EID15" s="106"/>
      <c r="EIE15" s="106"/>
      <c r="EIF15" s="106"/>
      <c r="EIG15" s="106"/>
      <c r="EIH15" s="106"/>
      <c r="EII15" s="106"/>
      <c r="EIJ15" s="106"/>
      <c r="EIK15" s="106"/>
      <c r="EIL15" s="106"/>
      <c r="EIM15" s="106"/>
      <c r="EIN15" s="106"/>
      <c r="EIO15" s="106"/>
      <c r="EIP15" s="106"/>
      <c r="EIQ15" s="106"/>
      <c r="EIR15" s="106"/>
      <c r="EIS15" s="106"/>
      <c r="EIT15" s="106"/>
      <c r="EIU15" s="106"/>
      <c r="EIV15" s="106"/>
      <c r="EIW15" s="106"/>
      <c r="EIX15" s="106"/>
      <c r="EIY15" s="106"/>
      <c r="EIZ15" s="106"/>
      <c r="EJA15" s="106"/>
      <c r="EJB15" s="106"/>
      <c r="EJC15" s="106"/>
      <c r="EJD15" s="106"/>
      <c r="EJE15" s="106"/>
      <c r="EJF15" s="106"/>
      <c r="EJG15" s="106"/>
      <c r="EJH15" s="106"/>
      <c r="EJI15" s="106"/>
      <c r="EJJ15" s="106"/>
      <c r="EJK15" s="106"/>
      <c r="EJL15" s="106"/>
      <c r="EJM15" s="106"/>
      <c r="EJN15" s="106"/>
      <c r="EJO15" s="106"/>
      <c r="EJP15" s="106"/>
      <c r="EJQ15" s="106"/>
      <c r="EJR15" s="106"/>
      <c r="EJS15" s="106"/>
      <c r="EJT15" s="106"/>
      <c r="EJU15" s="106"/>
      <c r="EJV15" s="106"/>
      <c r="EJW15" s="106"/>
      <c r="EJX15" s="106"/>
      <c r="EJY15" s="106"/>
      <c r="EJZ15" s="106"/>
      <c r="EKA15" s="106"/>
      <c r="EKB15" s="106"/>
      <c r="EKC15" s="106"/>
      <c r="EKD15" s="106"/>
      <c r="EKE15" s="106"/>
      <c r="EKF15" s="106"/>
      <c r="EKG15" s="106"/>
      <c r="EKH15" s="106"/>
      <c r="EKI15" s="106"/>
      <c r="EKJ15" s="106"/>
      <c r="EKK15" s="106"/>
      <c r="EKL15" s="106"/>
      <c r="EKM15" s="106"/>
      <c r="EKN15" s="106"/>
      <c r="EKO15" s="106"/>
      <c r="EKP15" s="106"/>
      <c r="EKQ15" s="106"/>
      <c r="EKR15" s="106"/>
      <c r="EKS15" s="106"/>
      <c r="EKT15" s="106"/>
      <c r="EKU15" s="106"/>
      <c r="EKV15" s="106"/>
      <c r="EKW15" s="106"/>
      <c r="EKX15" s="106"/>
      <c r="EKY15" s="106"/>
      <c r="EKZ15" s="106"/>
      <c r="ELA15" s="106"/>
      <c r="ELB15" s="106"/>
      <c r="ELC15" s="106"/>
      <c r="ELD15" s="106"/>
      <c r="ELE15" s="106"/>
      <c r="ELF15" s="106"/>
      <c r="ELG15" s="106"/>
      <c r="ELH15" s="106"/>
      <c r="ELI15" s="106"/>
      <c r="ELJ15" s="106"/>
      <c r="ELK15" s="106"/>
      <c r="ELL15" s="106"/>
      <c r="ELM15" s="106"/>
      <c r="ELN15" s="106"/>
      <c r="ELO15" s="106"/>
      <c r="ELP15" s="106"/>
      <c r="ELQ15" s="106"/>
      <c r="ELR15" s="106"/>
      <c r="ELS15" s="106"/>
      <c r="ELT15" s="106"/>
      <c r="ELU15" s="106"/>
      <c r="ELV15" s="106"/>
      <c r="ELW15" s="106"/>
      <c r="ELX15" s="106"/>
      <c r="ELY15" s="106"/>
      <c r="ELZ15" s="106"/>
      <c r="EMA15" s="106"/>
      <c r="EMB15" s="106"/>
      <c r="EMC15" s="106"/>
      <c r="EMD15" s="106"/>
      <c r="EME15" s="106"/>
      <c r="EMF15" s="106"/>
      <c r="EMG15" s="106"/>
      <c r="EMH15" s="106"/>
      <c r="EMI15" s="106"/>
      <c r="EMJ15" s="106"/>
      <c r="EMK15" s="106"/>
      <c r="EML15" s="106"/>
      <c r="EMM15" s="106"/>
      <c r="EMN15" s="106"/>
      <c r="EMO15" s="106"/>
      <c r="EMP15" s="106"/>
      <c r="EMQ15" s="106"/>
      <c r="EMR15" s="106"/>
      <c r="EMS15" s="106"/>
      <c r="EMT15" s="106"/>
      <c r="EMU15" s="106"/>
      <c r="EMV15" s="106"/>
      <c r="EMW15" s="106"/>
      <c r="EMX15" s="106"/>
      <c r="EMY15" s="106"/>
      <c r="EMZ15" s="106"/>
      <c r="ENA15" s="106"/>
      <c r="ENB15" s="106"/>
      <c r="ENC15" s="106"/>
      <c r="END15" s="106"/>
      <c r="ENE15" s="106"/>
      <c r="ENF15" s="106"/>
      <c r="ENG15" s="106"/>
      <c r="ENH15" s="106"/>
      <c r="ENI15" s="106"/>
      <c r="ENJ15" s="106"/>
      <c r="ENK15" s="106"/>
      <c r="ENL15" s="106"/>
      <c r="ENM15" s="106"/>
      <c r="ENN15" s="106"/>
      <c r="ENO15" s="106"/>
      <c r="ENP15" s="106"/>
      <c r="ENQ15" s="106"/>
      <c r="ENR15" s="106"/>
      <c r="ENS15" s="106"/>
      <c r="ENT15" s="106"/>
      <c r="ENU15" s="106"/>
      <c r="ENV15" s="106"/>
      <c r="ENW15" s="106"/>
      <c r="ENX15" s="106"/>
      <c r="ENY15" s="106"/>
      <c r="ENZ15" s="106"/>
      <c r="EOA15" s="106"/>
      <c r="EOB15" s="106"/>
      <c r="EOC15" s="106"/>
      <c r="EOD15" s="106"/>
      <c r="EOE15" s="106"/>
      <c r="EOF15" s="106"/>
      <c r="EOG15" s="106"/>
      <c r="EOH15" s="106"/>
      <c r="EOI15" s="106"/>
      <c r="EOJ15" s="106"/>
      <c r="EOK15" s="106"/>
      <c r="EOL15" s="106"/>
      <c r="EOM15" s="106"/>
      <c r="EON15" s="106"/>
      <c r="EOO15" s="106"/>
      <c r="EOP15" s="106"/>
      <c r="EOQ15" s="106"/>
      <c r="EOR15" s="106"/>
      <c r="EOS15" s="106"/>
      <c r="EOT15" s="106"/>
      <c r="EOU15" s="106"/>
      <c r="EOV15" s="106"/>
      <c r="EOW15" s="106"/>
      <c r="EOX15" s="106"/>
      <c r="EOY15" s="106"/>
      <c r="EOZ15" s="106"/>
      <c r="EPA15" s="106"/>
      <c r="EPB15" s="106"/>
      <c r="EPC15" s="106"/>
      <c r="EPD15" s="106"/>
      <c r="EPE15" s="106"/>
      <c r="EPF15" s="106"/>
      <c r="EPG15" s="106"/>
      <c r="EPH15" s="106"/>
      <c r="EPI15" s="106"/>
      <c r="EPJ15" s="106"/>
      <c r="EPK15" s="106"/>
      <c r="EPL15" s="106"/>
      <c r="EPM15" s="106"/>
      <c r="EPN15" s="106"/>
      <c r="EPO15" s="106"/>
      <c r="EPP15" s="106"/>
      <c r="EPQ15" s="106"/>
      <c r="EPR15" s="106"/>
      <c r="EPS15" s="106"/>
      <c r="EPT15" s="106"/>
      <c r="EPU15" s="106"/>
      <c r="EPV15" s="106"/>
      <c r="EPW15" s="106"/>
      <c r="EPX15" s="106"/>
      <c r="EPY15" s="106"/>
      <c r="EPZ15" s="106"/>
      <c r="EQA15" s="106"/>
      <c r="EQB15" s="106"/>
      <c r="EQC15" s="106"/>
      <c r="EQD15" s="106"/>
      <c r="EQE15" s="106"/>
      <c r="EQF15" s="106"/>
      <c r="EQG15" s="106"/>
      <c r="EQH15" s="106"/>
      <c r="EQI15" s="106"/>
      <c r="EQJ15" s="106"/>
      <c r="EQK15" s="106"/>
      <c r="EQL15" s="106"/>
      <c r="EQM15" s="106"/>
      <c r="EQN15" s="106"/>
      <c r="EQO15" s="106"/>
      <c r="EQP15" s="106"/>
      <c r="EQQ15" s="106"/>
      <c r="EQR15" s="106"/>
      <c r="EQS15" s="106"/>
      <c r="EQT15" s="106"/>
      <c r="EQU15" s="106"/>
      <c r="EQV15" s="106"/>
      <c r="EQW15" s="106"/>
      <c r="EQX15" s="106"/>
      <c r="EQY15" s="106"/>
      <c r="EQZ15" s="106"/>
      <c r="ERA15" s="106"/>
      <c r="ERB15" s="106"/>
      <c r="ERC15" s="106"/>
      <c r="ERD15" s="106"/>
      <c r="ERE15" s="106"/>
      <c r="ERF15" s="106"/>
      <c r="ERG15" s="106"/>
      <c r="ERH15" s="106"/>
      <c r="ERI15" s="106"/>
      <c r="ERJ15" s="106"/>
      <c r="ERK15" s="106"/>
      <c r="ERL15" s="106"/>
      <c r="ERM15" s="106"/>
      <c r="ERN15" s="106"/>
      <c r="ERO15" s="106"/>
      <c r="ERP15" s="106"/>
      <c r="ERQ15" s="106"/>
      <c r="ERR15" s="106"/>
      <c r="ERS15" s="106"/>
      <c r="ERT15" s="106"/>
      <c r="ERU15" s="106"/>
      <c r="ERV15" s="106"/>
      <c r="ERW15" s="106"/>
      <c r="ERX15" s="106"/>
      <c r="ERY15" s="106"/>
      <c r="ERZ15" s="106"/>
      <c r="ESA15" s="106"/>
      <c r="ESB15" s="106"/>
      <c r="ESC15" s="106"/>
      <c r="ESD15" s="106"/>
      <c r="ESE15" s="106"/>
      <c r="ESF15" s="106"/>
      <c r="ESG15" s="106"/>
      <c r="ESH15" s="106"/>
      <c r="ESI15" s="106"/>
      <c r="ESJ15" s="106"/>
      <c r="ESK15" s="106"/>
      <c r="ESL15" s="106"/>
      <c r="ESM15" s="106"/>
      <c r="ESN15" s="106"/>
      <c r="ESO15" s="106"/>
      <c r="ESP15" s="106"/>
      <c r="ESQ15" s="106"/>
      <c r="ESR15" s="106"/>
      <c r="ESS15" s="106"/>
      <c r="EST15" s="106"/>
      <c r="ESU15" s="106"/>
      <c r="ESV15" s="106"/>
      <c r="ESW15" s="106"/>
      <c r="ESX15" s="106"/>
      <c r="ESY15" s="106"/>
      <c r="ESZ15" s="106"/>
      <c r="ETA15" s="106"/>
      <c r="ETB15" s="106"/>
      <c r="ETC15" s="106"/>
      <c r="ETD15" s="106"/>
      <c r="ETE15" s="106"/>
      <c r="ETF15" s="106"/>
      <c r="ETG15" s="106"/>
      <c r="ETH15" s="106"/>
      <c r="ETI15" s="106"/>
      <c r="ETJ15" s="106"/>
      <c r="ETK15" s="106"/>
      <c r="ETL15" s="106"/>
      <c r="ETM15" s="106"/>
      <c r="ETN15" s="106"/>
      <c r="ETO15" s="106"/>
      <c r="ETP15" s="106"/>
      <c r="ETQ15" s="106"/>
      <c r="ETR15" s="106"/>
      <c r="ETS15" s="106"/>
      <c r="ETT15" s="106"/>
      <c r="ETU15" s="106"/>
      <c r="ETV15" s="106"/>
      <c r="ETW15" s="106"/>
      <c r="ETX15" s="106"/>
      <c r="ETY15" s="106"/>
      <c r="ETZ15" s="106"/>
      <c r="EUA15" s="106"/>
      <c r="EUB15" s="106"/>
      <c r="EUC15" s="106"/>
      <c r="EUD15" s="106"/>
      <c r="EUE15" s="106"/>
      <c r="EUF15" s="106"/>
      <c r="EUG15" s="106"/>
      <c r="EUH15" s="106"/>
      <c r="EUI15" s="106"/>
      <c r="EUJ15" s="106"/>
      <c r="EUK15" s="106"/>
      <c r="EUL15" s="106"/>
      <c r="EUM15" s="106"/>
      <c r="EUN15" s="106"/>
      <c r="EUO15" s="106"/>
      <c r="EUP15" s="106"/>
      <c r="EUQ15" s="106"/>
      <c r="EUR15" s="106"/>
      <c r="EUS15" s="106"/>
      <c r="EUT15" s="106"/>
      <c r="EUU15" s="106"/>
      <c r="EUV15" s="106"/>
      <c r="EUW15" s="106"/>
      <c r="EUX15" s="106"/>
      <c r="EUY15" s="106"/>
      <c r="EUZ15" s="106"/>
      <c r="EVA15" s="106"/>
      <c r="EVB15" s="106"/>
      <c r="EVC15" s="106"/>
      <c r="EVD15" s="106"/>
      <c r="EVE15" s="106"/>
      <c r="EVF15" s="106"/>
      <c r="EVG15" s="106"/>
      <c r="EVH15" s="106"/>
      <c r="EVI15" s="106"/>
      <c r="EVJ15" s="106"/>
      <c r="EVK15" s="106"/>
      <c r="EVL15" s="106"/>
      <c r="EVM15" s="106"/>
      <c r="EVN15" s="106"/>
      <c r="EVO15" s="106"/>
      <c r="EVP15" s="106"/>
      <c r="EVQ15" s="106"/>
      <c r="EVR15" s="106"/>
      <c r="EVS15" s="106"/>
      <c r="EVT15" s="106"/>
      <c r="EVU15" s="106"/>
      <c r="EVV15" s="106"/>
      <c r="EVW15" s="106"/>
      <c r="EVX15" s="106"/>
      <c r="EVY15" s="106"/>
      <c r="EVZ15" s="106"/>
      <c r="EWA15" s="106"/>
      <c r="EWB15" s="106"/>
      <c r="EWC15" s="106"/>
      <c r="EWD15" s="106"/>
      <c r="EWE15" s="106"/>
      <c r="EWF15" s="106"/>
      <c r="EWG15" s="106"/>
      <c r="EWH15" s="106"/>
      <c r="EWI15" s="106"/>
      <c r="EWJ15" s="106"/>
      <c r="EWK15" s="106"/>
      <c r="EWL15" s="106"/>
      <c r="EWM15" s="106"/>
      <c r="EWN15" s="106"/>
      <c r="EWO15" s="106"/>
      <c r="EWP15" s="106"/>
      <c r="EWQ15" s="106"/>
      <c r="EWR15" s="106"/>
      <c r="EWS15" s="106"/>
      <c r="EWT15" s="106"/>
      <c r="EWU15" s="106"/>
      <c r="EWV15" s="106"/>
      <c r="EWW15" s="106"/>
      <c r="EWX15" s="106"/>
      <c r="EWY15" s="106"/>
      <c r="EWZ15" s="106"/>
      <c r="EXA15" s="106"/>
      <c r="EXB15" s="106"/>
      <c r="EXC15" s="106"/>
      <c r="EXD15" s="106"/>
      <c r="EXE15" s="106"/>
      <c r="EXF15" s="106"/>
      <c r="EXG15" s="106"/>
      <c r="EXH15" s="106"/>
      <c r="EXI15" s="106"/>
      <c r="EXJ15" s="106"/>
      <c r="EXK15" s="106"/>
      <c r="EXL15" s="106"/>
      <c r="EXM15" s="106"/>
      <c r="EXN15" s="106"/>
      <c r="EXO15" s="106"/>
      <c r="EXP15" s="106"/>
      <c r="EXQ15" s="106"/>
      <c r="EXR15" s="106"/>
      <c r="EXS15" s="106"/>
      <c r="EXT15" s="106"/>
      <c r="EXU15" s="106"/>
      <c r="EXV15" s="106"/>
      <c r="EXW15" s="106"/>
      <c r="EXX15" s="106"/>
      <c r="EXY15" s="106"/>
      <c r="EXZ15" s="106"/>
      <c r="EYA15" s="106"/>
      <c r="EYB15" s="106"/>
      <c r="EYC15" s="106"/>
      <c r="EYD15" s="106"/>
      <c r="EYE15" s="106"/>
      <c r="EYF15" s="106"/>
      <c r="EYG15" s="106"/>
      <c r="EYH15" s="106"/>
      <c r="EYI15" s="106"/>
      <c r="EYJ15" s="106"/>
      <c r="EYK15" s="106"/>
      <c r="EYL15" s="106"/>
      <c r="EYM15" s="106"/>
      <c r="EYN15" s="106"/>
      <c r="EYO15" s="106"/>
      <c r="EYP15" s="106"/>
      <c r="EYQ15" s="106"/>
      <c r="EYR15" s="106"/>
      <c r="EYS15" s="106"/>
      <c r="EYT15" s="106"/>
      <c r="EYU15" s="106"/>
      <c r="EYV15" s="106"/>
      <c r="EYW15" s="106"/>
      <c r="EYX15" s="106"/>
      <c r="EYY15" s="106"/>
      <c r="EYZ15" s="106"/>
      <c r="EZA15" s="106"/>
      <c r="EZB15" s="106"/>
      <c r="EZC15" s="106"/>
      <c r="EZD15" s="106"/>
      <c r="EZE15" s="106"/>
      <c r="EZF15" s="106"/>
      <c r="EZG15" s="106"/>
      <c r="EZH15" s="106"/>
      <c r="EZI15" s="106"/>
      <c r="EZJ15" s="106"/>
      <c r="EZK15" s="106"/>
      <c r="EZL15" s="106"/>
      <c r="EZM15" s="106"/>
      <c r="EZN15" s="106"/>
      <c r="EZO15" s="106"/>
      <c r="EZP15" s="106"/>
      <c r="EZQ15" s="106"/>
      <c r="EZR15" s="106"/>
      <c r="EZS15" s="106"/>
      <c r="EZT15" s="106"/>
      <c r="EZU15" s="106"/>
      <c r="EZV15" s="106"/>
      <c r="EZW15" s="106"/>
      <c r="EZX15" s="106"/>
      <c r="EZY15" s="106"/>
      <c r="EZZ15" s="106"/>
      <c r="FAA15" s="106"/>
      <c r="FAB15" s="106"/>
      <c r="FAC15" s="106"/>
      <c r="FAD15" s="106"/>
      <c r="FAE15" s="106"/>
      <c r="FAF15" s="106"/>
      <c r="FAG15" s="106"/>
      <c r="FAH15" s="106"/>
      <c r="FAI15" s="106"/>
      <c r="FAJ15" s="106"/>
      <c r="FAK15" s="106"/>
      <c r="FAL15" s="106"/>
      <c r="FAM15" s="106"/>
      <c r="FAN15" s="106"/>
      <c r="FAO15" s="106"/>
      <c r="FAP15" s="106"/>
      <c r="FAQ15" s="106"/>
      <c r="FAR15" s="106"/>
      <c r="FAS15" s="106"/>
      <c r="FAT15" s="106"/>
      <c r="FAU15" s="106"/>
      <c r="FAV15" s="106"/>
      <c r="FAW15" s="106"/>
      <c r="FAX15" s="106"/>
      <c r="FAY15" s="106"/>
      <c r="FAZ15" s="106"/>
      <c r="FBA15" s="106"/>
      <c r="FBB15" s="106"/>
      <c r="FBC15" s="106"/>
      <c r="FBD15" s="106"/>
      <c r="FBE15" s="106"/>
      <c r="FBF15" s="106"/>
      <c r="FBG15" s="106"/>
      <c r="FBH15" s="106"/>
      <c r="FBI15" s="106"/>
      <c r="FBJ15" s="106"/>
      <c r="FBK15" s="106"/>
      <c r="FBL15" s="106"/>
      <c r="FBM15" s="106"/>
      <c r="FBN15" s="106"/>
      <c r="FBO15" s="106"/>
      <c r="FBP15" s="106"/>
      <c r="FBQ15" s="106"/>
      <c r="FBR15" s="106"/>
      <c r="FBS15" s="106"/>
      <c r="FBT15" s="106"/>
      <c r="FBU15" s="106"/>
      <c r="FBV15" s="106"/>
      <c r="FBW15" s="106"/>
      <c r="FBX15" s="106"/>
      <c r="FBY15" s="106"/>
      <c r="FBZ15" s="106"/>
      <c r="FCA15" s="106"/>
      <c r="FCB15" s="106"/>
      <c r="FCC15" s="106"/>
      <c r="FCD15" s="106"/>
      <c r="FCE15" s="106"/>
      <c r="FCF15" s="106"/>
      <c r="FCG15" s="106"/>
      <c r="FCH15" s="106"/>
      <c r="FCI15" s="106"/>
      <c r="FCJ15" s="106"/>
      <c r="FCK15" s="106"/>
      <c r="FCL15" s="106"/>
      <c r="FCM15" s="106"/>
      <c r="FCN15" s="106"/>
      <c r="FCO15" s="106"/>
      <c r="FCP15" s="106"/>
      <c r="FCQ15" s="106"/>
      <c r="FCR15" s="106"/>
      <c r="FCS15" s="106"/>
      <c r="FCT15" s="106"/>
      <c r="FCU15" s="106"/>
      <c r="FCV15" s="106"/>
      <c r="FCW15" s="106"/>
      <c r="FCX15" s="106"/>
      <c r="FCY15" s="106"/>
      <c r="FCZ15" s="106"/>
      <c r="FDA15" s="106"/>
      <c r="FDB15" s="106"/>
      <c r="FDC15" s="106"/>
      <c r="FDD15" s="106"/>
      <c r="FDE15" s="106"/>
      <c r="FDF15" s="106"/>
      <c r="FDG15" s="106"/>
      <c r="FDH15" s="106"/>
      <c r="FDI15" s="106"/>
      <c r="FDJ15" s="106"/>
      <c r="FDK15" s="106"/>
      <c r="FDL15" s="106"/>
      <c r="FDM15" s="106"/>
      <c r="FDN15" s="106"/>
      <c r="FDO15" s="106"/>
      <c r="FDP15" s="106"/>
      <c r="FDQ15" s="106"/>
      <c r="FDR15" s="106"/>
      <c r="FDS15" s="106"/>
      <c r="FDT15" s="106"/>
      <c r="FDU15" s="106"/>
      <c r="FDV15" s="106"/>
      <c r="FDW15" s="106"/>
      <c r="FDX15" s="106"/>
      <c r="FDY15" s="106"/>
      <c r="FDZ15" s="106"/>
      <c r="FEA15" s="106"/>
      <c r="FEB15" s="106"/>
      <c r="FEC15" s="106"/>
      <c r="FED15" s="106"/>
      <c r="FEE15" s="106"/>
      <c r="FEF15" s="106"/>
      <c r="FEG15" s="106"/>
      <c r="FEH15" s="106"/>
      <c r="FEI15" s="106"/>
      <c r="FEJ15" s="106"/>
      <c r="FEK15" s="106"/>
      <c r="FEL15" s="106"/>
      <c r="FEM15" s="106"/>
      <c r="FEN15" s="106"/>
      <c r="FEO15" s="106"/>
      <c r="FEP15" s="106"/>
      <c r="FEQ15" s="106"/>
      <c r="FER15" s="106"/>
      <c r="FES15" s="106"/>
      <c r="FET15" s="106"/>
      <c r="FEU15" s="106"/>
      <c r="FEV15" s="106"/>
      <c r="FEW15" s="106"/>
      <c r="FEX15" s="106"/>
      <c r="FEY15" s="106"/>
      <c r="FEZ15" s="106"/>
      <c r="FFA15" s="106"/>
      <c r="FFB15" s="106"/>
      <c r="FFC15" s="106"/>
      <c r="FFD15" s="106"/>
      <c r="FFE15" s="106"/>
      <c r="FFF15" s="106"/>
      <c r="FFG15" s="106"/>
      <c r="FFH15" s="106"/>
      <c r="FFI15" s="106"/>
      <c r="FFJ15" s="106"/>
      <c r="FFK15" s="106"/>
      <c r="FFL15" s="106"/>
      <c r="FFM15" s="106"/>
      <c r="FFN15" s="106"/>
      <c r="FFO15" s="106"/>
      <c r="FFP15" s="106"/>
      <c r="FFQ15" s="106"/>
      <c r="FFR15" s="106"/>
      <c r="FFS15" s="106"/>
      <c r="FFT15" s="106"/>
      <c r="FFU15" s="106"/>
      <c r="FFV15" s="106"/>
      <c r="FFW15" s="106"/>
      <c r="FFX15" s="106"/>
      <c r="FFY15" s="106"/>
      <c r="FFZ15" s="106"/>
      <c r="FGA15" s="106"/>
      <c r="FGB15" s="106"/>
      <c r="FGC15" s="106"/>
      <c r="FGD15" s="106"/>
      <c r="FGE15" s="106"/>
      <c r="FGF15" s="106"/>
      <c r="FGG15" s="106"/>
      <c r="FGH15" s="106"/>
      <c r="FGI15" s="106"/>
      <c r="FGJ15" s="106"/>
      <c r="FGK15" s="106"/>
      <c r="FGL15" s="106"/>
      <c r="FGM15" s="106"/>
      <c r="FGN15" s="106"/>
      <c r="FGO15" s="106"/>
      <c r="FGP15" s="106"/>
      <c r="FGQ15" s="106"/>
      <c r="FGR15" s="106"/>
      <c r="FGS15" s="106"/>
      <c r="FGT15" s="106"/>
      <c r="FGU15" s="106"/>
      <c r="FGV15" s="106"/>
      <c r="FGW15" s="106"/>
      <c r="FGX15" s="106"/>
      <c r="FGY15" s="106"/>
      <c r="FGZ15" s="106"/>
      <c r="FHA15" s="106"/>
      <c r="FHB15" s="106"/>
      <c r="FHC15" s="106"/>
      <c r="FHD15" s="106"/>
      <c r="FHE15" s="106"/>
      <c r="FHF15" s="106"/>
      <c r="FHG15" s="106"/>
      <c r="FHH15" s="106"/>
      <c r="FHI15" s="106"/>
      <c r="FHJ15" s="106"/>
      <c r="FHK15" s="106"/>
      <c r="FHL15" s="106"/>
      <c r="FHM15" s="106"/>
      <c r="FHN15" s="106"/>
      <c r="FHO15" s="106"/>
      <c r="FHP15" s="106"/>
      <c r="FHQ15" s="106"/>
      <c r="FHR15" s="106"/>
      <c r="FHS15" s="106"/>
      <c r="FHT15" s="106"/>
      <c r="FHU15" s="106"/>
      <c r="FHV15" s="106"/>
      <c r="FHW15" s="106"/>
      <c r="FHX15" s="106"/>
      <c r="FHY15" s="106"/>
      <c r="FHZ15" s="106"/>
      <c r="FIA15" s="106"/>
      <c r="FIB15" s="106"/>
      <c r="FIC15" s="106"/>
      <c r="FID15" s="106"/>
      <c r="FIE15" s="106"/>
      <c r="FIF15" s="106"/>
      <c r="FIG15" s="106"/>
      <c r="FIH15" s="106"/>
      <c r="FII15" s="106"/>
      <c r="FIJ15" s="106"/>
      <c r="FIK15" s="106"/>
      <c r="FIL15" s="106"/>
      <c r="FIM15" s="106"/>
      <c r="FIN15" s="106"/>
      <c r="FIO15" s="106"/>
      <c r="FIP15" s="106"/>
      <c r="FIQ15" s="106"/>
      <c r="FIR15" s="106"/>
      <c r="FIS15" s="106"/>
      <c r="FIT15" s="106"/>
      <c r="FIU15" s="106"/>
      <c r="FIV15" s="106"/>
      <c r="FIW15" s="106"/>
      <c r="FIX15" s="106"/>
      <c r="FIY15" s="106"/>
      <c r="FIZ15" s="106"/>
      <c r="FJA15" s="106"/>
      <c r="FJB15" s="106"/>
      <c r="FJC15" s="106"/>
      <c r="FJD15" s="106"/>
      <c r="FJE15" s="106"/>
      <c r="FJF15" s="106"/>
      <c r="FJG15" s="106"/>
      <c r="FJH15" s="106"/>
      <c r="FJI15" s="106"/>
      <c r="FJJ15" s="106"/>
      <c r="FJK15" s="106"/>
      <c r="FJL15" s="106"/>
      <c r="FJM15" s="106"/>
      <c r="FJN15" s="106"/>
      <c r="FJO15" s="106"/>
      <c r="FJP15" s="106"/>
      <c r="FJQ15" s="106"/>
      <c r="FJR15" s="106"/>
      <c r="FJS15" s="106"/>
      <c r="FJT15" s="106"/>
      <c r="FJU15" s="106"/>
      <c r="FJV15" s="106"/>
      <c r="FJW15" s="106"/>
      <c r="FJX15" s="106"/>
      <c r="FJY15" s="106"/>
      <c r="FJZ15" s="106"/>
      <c r="FKA15" s="106"/>
      <c r="FKB15" s="106"/>
      <c r="FKC15" s="106"/>
      <c r="FKD15" s="106"/>
      <c r="FKE15" s="106"/>
      <c r="FKF15" s="106"/>
      <c r="FKG15" s="106"/>
      <c r="FKH15" s="106"/>
      <c r="FKI15" s="106"/>
      <c r="FKJ15" s="106"/>
      <c r="FKK15" s="106"/>
      <c r="FKL15" s="106"/>
      <c r="FKM15" s="106"/>
      <c r="FKN15" s="106"/>
      <c r="FKO15" s="106"/>
      <c r="FKP15" s="106"/>
      <c r="FKQ15" s="106"/>
      <c r="FKR15" s="106"/>
      <c r="FKS15" s="106"/>
      <c r="FKT15" s="106"/>
      <c r="FKU15" s="106"/>
      <c r="FKV15" s="106"/>
      <c r="FKW15" s="106"/>
      <c r="FKX15" s="106"/>
      <c r="FKY15" s="106"/>
      <c r="FKZ15" s="106"/>
      <c r="FLA15" s="106"/>
      <c r="FLB15" s="106"/>
      <c r="FLC15" s="106"/>
      <c r="FLD15" s="106"/>
      <c r="FLE15" s="106"/>
      <c r="FLF15" s="106"/>
      <c r="FLG15" s="106"/>
      <c r="FLH15" s="106"/>
      <c r="FLI15" s="106"/>
      <c r="FLJ15" s="106"/>
      <c r="FLK15" s="106"/>
      <c r="FLL15" s="106"/>
      <c r="FLM15" s="106"/>
      <c r="FLN15" s="106"/>
      <c r="FLO15" s="106"/>
      <c r="FLP15" s="106"/>
      <c r="FLQ15" s="106"/>
      <c r="FLR15" s="106"/>
      <c r="FLS15" s="106"/>
      <c r="FLT15" s="106"/>
      <c r="FLU15" s="106"/>
      <c r="FLV15" s="106"/>
      <c r="FLW15" s="106"/>
      <c r="FLX15" s="106"/>
      <c r="FLY15" s="106"/>
      <c r="FLZ15" s="106"/>
      <c r="FMA15" s="106"/>
      <c r="FMB15" s="106"/>
      <c r="FMC15" s="106"/>
      <c r="FMD15" s="106"/>
      <c r="FME15" s="106"/>
      <c r="FMF15" s="106"/>
      <c r="FMG15" s="106"/>
      <c r="FMH15" s="106"/>
      <c r="FMI15" s="106"/>
      <c r="FMJ15" s="106"/>
      <c r="FMK15" s="106"/>
      <c r="FML15" s="106"/>
      <c r="FMM15" s="106"/>
      <c r="FMN15" s="106"/>
      <c r="FMO15" s="106"/>
      <c r="FMP15" s="106"/>
      <c r="FMQ15" s="106"/>
      <c r="FMR15" s="106"/>
      <c r="FMS15" s="106"/>
      <c r="FMT15" s="106"/>
      <c r="FMU15" s="106"/>
      <c r="FMV15" s="106"/>
      <c r="FMW15" s="106"/>
      <c r="FMX15" s="106"/>
      <c r="FMY15" s="106"/>
      <c r="FMZ15" s="106"/>
      <c r="FNA15" s="106"/>
      <c r="FNB15" s="106"/>
      <c r="FNC15" s="106"/>
      <c r="FND15" s="106"/>
      <c r="FNE15" s="106"/>
      <c r="FNF15" s="106"/>
      <c r="FNG15" s="106"/>
      <c r="FNH15" s="106"/>
      <c r="FNI15" s="106"/>
      <c r="FNJ15" s="106"/>
      <c r="FNK15" s="106"/>
      <c r="FNL15" s="106"/>
      <c r="FNM15" s="106"/>
      <c r="FNN15" s="106"/>
      <c r="FNO15" s="106"/>
      <c r="FNP15" s="106"/>
      <c r="FNQ15" s="106"/>
      <c r="FNR15" s="106"/>
      <c r="FNS15" s="106"/>
      <c r="FNT15" s="106"/>
      <c r="FNU15" s="106"/>
      <c r="FNV15" s="106"/>
      <c r="FNW15" s="106"/>
      <c r="FNX15" s="106"/>
      <c r="FNY15" s="106"/>
      <c r="FNZ15" s="106"/>
      <c r="FOA15" s="106"/>
      <c r="FOB15" s="106"/>
      <c r="FOC15" s="106"/>
      <c r="FOD15" s="106"/>
      <c r="FOE15" s="106"/>
      <c r="FOF15" s="106"/>
      <c r="FOG15" s="106"/>
      <c r="FOH15" s="106"/>
      <c r="FOI15" s="106"/>
      <c r="FOJ15" s="106"/>
      <c r="FOK15" s="106"/>
      <c r="FOL15" s="106"/>
      <c r="FOM15" s="106"/>
      <c r="FON15" s="106"/>
      <c r="FOO15" s="106"/>
      <c r="FOP15" s="106"/>
      <c r="FOQ15" s="106"/>
      <c r="FOR15" s="106"/>
      <c r="FOS15" s="106"/>
      <c r="FOT15" s="106"/>
      <c r="FOU15" s="106"/>
      <c r="FOV15" s="106"/>
      <c r="FOW15" s="106"/>
      <c r="FOX15" s="106"/>
      <c r="FOY15" s="106"/>
      <c r="FOZ15" s="106"/>
      <c r="FPA15" s="106"/>
      <c r="FPB15" s="106"/>
      <c r="FPC15" s="106"/>
      <c r="FPD15" s="106"/>
      <c r="FPE15" s="106"/>
      <c r="FPF15" s="106"/>
      <c r="FPG15" s="106"/>
      <c r="FPH15" s="106"/>
      <c r="FPI15" s="106"/>
      <c r="FPJ15" s="106"/>
      <c r="FPK15" s="106"/>
      <c r="FPL15" s="106"/>
      <c r="FPM15" s="106"/>
      <c r="FPN15" s="106"/>
      <c r="FPO15" s="106"/>
      <c r="FPP15" s="106"/>
      <c r="FPQ15" s="106"/>
      <c r="FPR15" s="106"/>
      <c r="FPS15" s="106"/>
      <c r="FPT15" s="106"/>
      <c r="FPU15" s="106"/>
      <c r="FPV15" s="106"/>
      <c r="FPW15" s="106"/>
      <c r="FPX15" s="106"/>
      <c r="FPY15" s="106"/>
      <c r="FPZ15" s="106"/>
      <c r="FQA15" s="106"/>
      <c r="FQB15" s="106"/>
      <c r="FQC15" s="106"/>
      <c r="FQD15" s="106"/>
      <c r="FQE15" s="106"/>
      <c r="FQF15" s="106"/>
      <c r="FQG15" s="106"/>
      <c r="FQH15" s="106"/>
      <c r="FQI15" s="106"/>
      <c r="FQJ15" s="106"/>
      <c r="FQK15" s="106"/>
      <c r="FQL15" s="106"/>
      <c r="FQM15" s="106"/>
      <c r="FQN15" s="106"/>
      <c r="FQO15" s="106"/>
      <c r="FQP15" s="106"/>
      <c r="FQQ15" s="106"/>
      <c r="FQR15" s="106"/>
      <c r="FQS15" s="106"/>
      <c r="FQT15" s="106"/>
      <c r="FQU15" s="106"/>
      <c r="FQV15" s="106"/>
      <c r="FQW15" s="106"/>
      <c r="FQX15" s="106"/>
      <c r="FQY15" s="106"/>
      <c r="FQZ15" s="106"/>
      <c r="FRA15" s="106"/>
      <c r="FRB15" s="106"/>
      <c r="FRC15" s="106"/>
      <c r="FRD15" s="106"/>
      <c r="FRE15" s="106"/>
      <c r="FRF15" s="106"/>
      <c r="FRG15" s="106"/>
      <c r="FRH15" s="106"/>
      <c r="FRI15" s="106"/>
      <c r="FRJ15" s="106"/>
      <c r="FRK15" s="106"/>
      <c r="FRL15" s="106"/>
      <c r="FRM15" s="106"/>
      <c r="FRN15" s="106"/>
      <c r="FRO15" s="106"/>
      <c r="FRP15" s="106"/>
      <c r="FRQ15" s="106"/>
      <c r="FRR15" s="106"/>
      <c r="FRS15" s="106"/>
      <c r="FRT15" s="106"/>
      <c r="FRU15" s="106"/>
      <c r="FRV15" s="106"/>
      <c r="FRW15" s="106"/>
      <c r="FRX15" s="106"/>
      <c r="FRY15" s="106"/>
      <c r="FRZ15" s="106"/>
      <c r="FSA15" s="106"/>
      <c r="FSB15" s="106"/>
      <c r="FSC15" s="106"/>
      <c r="FSD15" s="106"/>
      <c r="FSE15" s="106"/>
      <c r="FSF15" s="106"/>
      <c r="FSG15" s="106"/>
      <c r="FSH15" s="106"/>
      <c r="FSI15" s="106"/>
      <c r="FSJ15" s="106"/>
      <c r="FSK15" s="106"/>
      <c r="FSL15" s="106"/>
      <c r="FSM15" s="106"/>
      <c r="FSN15" s="106"/>
      <c r="FSO15" s="106"/>
      <c r="FSP15" s="106"/>
      <c r="FSQ15" s="106"/>
      <c r="FSR15" s="106"/>
      <c r="FSS15" s="106"/>
      <c r="FST15" s="106"/>
      <c r="FSU15" s="106"/>
      <c r="FSV15" s="106"/>
      <c r="FSW15" s="106"/>
      <c r="FSX15" s="106"/>
      <c r="FSY15" s="106"/>
      <c r="FSZ15" s="106"/>
      <c r="FTA15" s="106"/>
      <c r="FTB15" s="106"/>
      <c r="FTC15" s="106"/>
      <c r="FTD15" s="106"/>
      <c r="FTE15" s="106"/>
      <c r="FTF15" s="106"/>
      <c r="FTG15" s="106"/>
      <c r="FTH15" s="106"/>
      <c r="FTI15" s="106"/>
      <c r="FTJ15" s="106"/>
      <c r="FTK15" s="106"/>
      <c r="FTL15" s="106"/>
      <c r="FTM15" s="106"/>
      <c r="FTN15" s="106"/>
      <c r="FTO15" s="106"/>
      <c r="FTP15" s="106"/>
      <c r="FTQ15" s="106"/>
      <c r="FTR15" s="106"/>
      <c r="FTS15" s="106"/>
      <c r="FTT15" s="106"/>
      <c r="FTU15" s="106"/>
      <c r="FTV15" s="106"/>
      <c r="FTW15" s="106"/>
      <c r="FTX15" s="106"/>
      <c r="FTY15" s="106"/>
      <c r="FTZ15" s="106"/>
      <c r="FUA15" s="106"/>
      <c r="FUB15" s="106"/>
      <c r="FUC15" s="106"/>
      <c r="FUD15" s="106"/>
      <c r="FUE15" s="106"/>
      <c r="FUF15" s="106"/>
      <c r="FUG15" s="106"/>
      <c r="FUH15" s="106"/>
      <c r="FUI15" s="106"/>
      <c r="FUJ15" s="106"/>
      <c r="FUK15" s="106"/>
      <c r="FUL15" s="106"/>
      <c r="FUM15" s="106"/>
      <c r="FUN15" s="106"/>
      <c r="FUO15" s="106"/>
      <c r="FUP15" s="106"/>
      <c r="FUQ15" s="106"/>
      <c r="FUR15" s="106"/>
      <c r="FUS15" s="106"/>
      <c r="FUT15" s="106"/>
      <c r="FUU15" s="106"/>
      <c r="FUV15" s="106"/>
      <c r="FUW15" s="106"/>
      <c r="FUX15" s="106"/>
      <c r="FUY15" s="106"/>
      <c r="FUZ15" s="106"/>
      <c r="FVA15" s="106"/>
      <c r="FVB15" s="106"/>
      <c r="FVC15" s="106"/>
      <c r="FVD15" s="106"/>
      <c r="FVE15" s="106"/>
      <c r="FVF15" s="106"/>
      <c r="FVG15" s="106"/>
      <c r="FVH15" s="106"/>
      <c r="FVI15" s="106"/>
      <c r="FVJ15" s="106"/>
      <c r="FVK15" s="106"/>
      <c r="FVL15" s="106"/>
      <c r="FVM15" s="106"/>
      <c r="FVN15" s="106"/>
      <c r="FVO15" s="106"/>
      <c r="FVP15" s="106"/>
      <c r="FVQ15" s="106"/>
      <c r="FVR15" s="106"/>
      <c r="FVS15" s="106"/>
      <c r="FVT15" s="106"/>
      <c r="FVU15" s="106"/>
      <c r="FVV15" s="106"/>
      <c r="FVW15" s="106"/>
      <c r="FVX15" s="106"/>
      <c r="FVY15" s="106"/>
      <c r="FVZ15" s="106"/>
      <c r="FWA15" s="106"/>
      <c r="FWB15" s="106"/>
      <c r="FWC15" s="106"/>
      <c r="FWD15" s="106"/>
      <c r="FWE15" s="106"/>
      <c r="FWF15" s="106"/>
      <c r="FWG15" s="106"/>
      <c r="FWH15" s="106"/>
      <c r="FWI15" s="106"/>
      <c r="FWJ15" s="106"/>
      <c r="FWK15" s="106"/>
      <c r="FWL15" s="106"/>
      <c r="FWM15" s="106"/>
      <c r="FWN15" s="106"/>
      <c r="FWO15" s="106"/>
      <c r="FWP15" s="106"/>
      <c r="FWQ15" s="106"/>
      <c r="FWR15" s="106"/>
      <c r="FWS15" s="106"/>
      <c r="FWT15" s="106"/>
      <c r="FWU15" s="106"/>
      <c r="FWV15" s="106"/>
      <c r="FWW15" s="106"/>
      <c r="FWX15" s="106"/>
      <c r="FWY15" s="106"/>
      <c r="FWZ15" s="106"/>
      <c r="FXA15" s="106"/>
      <c r="FXB15" s="106"/>
      <c r="FXC15" s="106"/>
      <c r="FXD15" s="106"/>
      <c r="FXE15" s="106"/>
      <c r="FXF15" s="106"/>
      <c r="FXG15" s="106"/>
      <c r="FXH15" s="106"/>
      <c r="FXI15" s="106"/>
      <c r="FXJ15" s="106"/>
      <c r="FXK15" s="106"/>
      <c r="FXL15" s="106"/>
      <c r="FXM15" s="106"/>
      <c r="FXN15" s="106"/>
      <c r="FXO15" s="106"/>
      <c r="FXP15" s="106"/>
      <c r="FXQ15" s="106"/>
      <c r="FXR15" s="106"/>
      <c r="FXS15" s="106"/>
      <c r="FXT15" s="106"/>
      <c r="FXU15" s="106"/>
      <c r="FXV15" s="106"/>
      <c r="FXW15" s="106"/>
      <c r="FXX15" s="106"/>
      <c r="FXY15" s="106"/>
      <c r="FXZ15" s="106"/>
      <c r="FYA15" s="106"/>
      <c r="FYB15" s="106"/>
      <c r="FYC15" s="106"/>
      <c r="FYD15" s="106"/>
      <c r="FYE15" s="106"/>
      <c r="FYF15" s="106"/>
      <c r="FYG15" s="106"/>
      <c r="FYH15" s="106"/>
      <c r="FYI15" s="106"/>
      <c r="FYJ15" s="106"/>
      <c r="FYK15" s="106"/>
      <c r="FYL15" s="106"/>
      <c r="FYM15" s="106"/>
      <c r="FYN15" s="106"/>
      <c r="FYO15" s="106"/>
      <c r="FYP15" s="106"/>
      <c r="FYQ15" s="106"/>
      <c r="FYR15" s="106"/>
      <c r="FYS15" s="106"/>
      <c r="FYT15" s="106"/>
      <c r="FYU15" s="106"/>
      <c r="FYV15" s="106"/>
      <c r="FYW15" s="106"/>
      <c r="FYX15" s="106"/>
      <c r="FYY15" s="106"/>
      <c r="FYZ15" s="106"/>
      <c r="FZA15" s="106"/>
      <c r="FZB15" s="106"/>
      <c r="FZC15" s="106"/>
      <c r="FZD15" s="106"/>
      <c r="FZE15" s="106"/>
      <c r="FZF15" s="106"/>
      <c r="FZG15" s="106"/>
      <c r="FZH15" s="106"/>
      <c r="FZI15" s="106"/>
      <c r="FZJ15" s="106"/>
      <c r="FZK15" s="106"/>
      <c r="FZL15" s="106"/>
      <c r="FZM15" s="106"/>
      <c r="FZN15" s="106"/>
      <c r="FZO15" s="106"/>
      <c r="FZP15" s="106"/>
      <c r="FZQ15" s="106"/>
      <c r="FZR15" s="106"/>
      <c r="FZS15" s="106"/>
      <c r="FZT15" s="106"/>
      <c r="FZU15" s="106"/>
      <c r="FZV15" s="106"/>
      <c r="FZW15" s="106"/>
      <c r="FZX15" s="106"/>
      <c r="FZY15" s="106"/>
      <c r="FZZ15" s="106"/>
      <c r="GAA15" s="106"/>
      <c r="GAB15" s="106"/>
      <c r="GAC15" s="106"/>
      <c r="GAD15" s="106"/>
      <c r="GAE15" s="106"/>
      <c r="GAF15" s="106"/>
      <c r="GAG15" s="106"/>
      <c r="GAH15" s="106"/>
      <c r="GAI15" s="106"/>
      <c r="GAJ15" s="106"/>
      <c r="GAK15" s="106"/>
      <c r="GAL15" s="106"/>
      <c r="GAM15" s="106"/>
      <c r="GAN15" s="106"/>
      <c r="GAO15" s="106"/>
      <c r="GAP15" s="106"/>
      <c r="GAQ15" s="106"/>
      <c r="GAR15" s="106"/>
      <c r="GAS15" s="106"/>
      <c r="GAT15" s="106"/>
      <c r="GAU15" s="106"/>
      <c r="GAV15" s="106"/>
      <c r="GAW15" s="106"/>
      <c r="GAX15" s="106"/>
      <c r="GAY15" s="106"/>
      <c r="GAZ15" s="106"/>
      <c r="GBA15" s="106"/>
      <c r="GBB15" s="106"/>
      <c r="GBC15" s="106"/>
      <c r="GBD15" s="106"/>
      <c r="GBE15" s="106"/>
      <c r="GBF15" s="106"/>
      <c r="GBG15" s="106"/>
      <c r="GBH15" s="106"/>
      <c r="GBI15" s="106"/>
      <c r="GBJ15" s="106"/>
      <c r="GBK15" s="106"/>
      <c r="GBL15" s="106"/>
      <c r="GBM15" s="106"/>
      <c r="GBN15" s="106"/>
      <c r="GBO15" s="106"/>
      <c r="GBP15" s="106"/>
      <c r="GBQ15" s="106"/>
      <c r="GBR15" s="106"/>
      <c r="GBS15" s="106"/>
      <c r="GBT15" s="106"/>
      <c r="GBU15" s="106"/>
      <c r="GBV15" s="106"/>
      <c r="GBW15" s="106"/>
      <c r="GBX15" s="106"/>
      <c r="GBY15" s="106"/>
      <c r="GBZ15" s="106"/>
      <c r="GCA15" s="106"/>
      <c r="GCB15" s="106"/>
      <c r="GCC15" s="106"/>
      <c r="GCD15" s="106"/>
      <c r="GCE15" s="106"/>
      <c r="GCF15" s="106"/>
      <c r="GCG15" s="106"/>
      <c r="GCH15" s="106"/>
      <c r="GCI15" s="106"/>
      <c r="GCJ15" s="106"/>
      <c r="GCK15" s="106"/>
      <c r="GCL15" s="106"/>
      <c r="GCM15" s="106"/>
      <c r="GCN15" s="106"/>
      <c r="GCO15" s="106"/>
      <c r="GCP15" s="106"/>
      <c r="GCQ15" s="106"/>
      <c r="GCR15" s="106"/>
      <c r="GCS15" s="106"/>
      <c r="GCT15" s="106"/>
      <c r="GCU15" s="106"/>
      <c r="GCV15" s="106"/>
      <c r="GCW15" s="106"/>
      <c r="GCX15" s="106"/>
      <c r="GCY15" s="106"/>
      <c r="GCZ15" s="106"/>
      <c r="GDA15" s="106"/>
      <c r="GDB15" s="106"/>
      <c r="GDC15" s="106"/>
      <c r="GDD15" s="106"/>
      <c r="GDE15" s="106"/>
      <c r="GDF15" s="106"/>
      <c r="GDG15" s="106"/>
      <c r="GDH15" s="106"/>
      <c r="GDI15" s="106"/>
      <c r="GDJ15" s="106"/>
      <c r="GDK15" s="106"/>
      <c r="GDL15" s="106"/>
      <c r="GDM15" s="106"/>
      <c r="GDN15" s="106"/>
      <c r="GDO15" s="106"/>
      <c r="GDP15" s="106"/>
      <c r="GDQ15" s="106"/>
      <c r="GDR15" s="106"/>
      <c r="GDS15" s="106"/>
      <c r="GDT15" s="106"/>
      <c r="GDU15" s="106"/>
      <c r="GDV15" s="106"/>
      <c r="GDW15" s="106"/>
      <c r="GDX15" s="106"/>
      <c r="GDY15" s="106"/>
      <c r="GDZ15" s="106"/>
      <c r="GEA15" s="106"/>
      <c r="GEB15" s="106"/>
      <c r="GEC15" s="106"/>
      <c r="GED15" s="106"/>
      <c r="GEE15" s="106"/>
      <c r="GEF15" s="106"/>
      <c r="GEG15" s="106"/>
      <c r="GEH15" s="106"/>
      <c r="GEI15" s="106"/>
      <c r="GEJ15" s="106"/>
      <c r="GEK15" s="106"/>
      <c r="GEL15" s="106"/>
      <c r="GEM15" s="106"/>
      <c r="GEN15" s="106"/>
      <c r="GEO15" s="106"/>
      <c r="GEP15" s="106"/>
      <c r="GEQ15" s="106"/>
      <c r="GER15" s="106"/>
      <c r="GES15" s="106"/>
      <c r="GET15" s="106"/>
      <c r="GEU15" s="106"/>
      <c r="GEV15" s="106"/>
      <c r="GEW15" s="106"/>
      <c r="GEX15" s="106"/>
      <c r="GEY15" s="106"/>
      <c r="GEZ15" s="106"/>
      <c r="GFA15" s="106"/>
      <c r="GFB15" s="106"/>
      <c r="GFC15" s="106"/>
      <c r="GFD15" s="106"/>
      <c r="GFE15" s="106"/>
      <c r="GFF15" s="106"/>
      <c r="GFG15" s="106"/>
      <c r="GFH15" s="106"/>
      <c r="GFI15" s="106"/>
      <c r="GFJ15" s="106"/>
      <c r="GFK15" s="106"/>
      <c r="GFL15" s="106"/>
      <c r="GFM15" s="106"/>
      <c r="GFN15" s="106"/>
      <c r="GFO15" s="106"/>
      <c r="GFP15" s="106"/>
      <c r="GFQ15" s="106"/>
      <c r="GFR15" s="106"/>
      <c r="GFS15" s="106"/>
      <c r="GFT15" s="106"/>
      <c r="GFU15" s="106"/>
      <c r="GFV15" s="106"/>
      <c r="GFW15" s="106"/>
      <c r="GFX15" s="106"/>
      <c r="GFY15" s="106"/>
      <c r="GFZ15" s="106"/>
      <c r="GGA15" s="106"/>
      <c r="GGB15" s="106"/>
      <c r="GGC15" s="106"/>
      <c r="GGD15" s="106"/>
      <c r="GGE15" s="106"/>
      <c r="GGF15" s="106"/>
      <c r="GGG15" s="106"/>
      <c r="GGH15" s="106"/>
      <c r="GGI15" s="106"/>
      <c r="GGJ15" s="106"/>
      <c r="GGK15" s="106"/>
      <c r="GGL15" s="106"/>
      <c r="GGM15" s="106"/>
      <c r="GGN15" s="106"/>
      <c r="GGO15" s="106"/>
      <c r="GGP15" s="106"/>
      <c r="GGQ15" s="106"/>
      <c r="GGR15" s="106"/>
      <c r="GGS15" s="106"/>
      <c r="GGT15" s="106"/>
      <c r="GGU15" s="106"/>
      <c r="GGV15" s="106"/>
      <c r="GGW15" s="106"/>
      <c r="GGX15" s="106"/>
      <c r="GGY15" s="106"/>
      <c r="GGZ15" s="106"/>
      <c r="GHA15" s="106"/>
      <c r="GHB15" s="106"/>
      <c r="GHC15" s="106"/>
      <c r="GHD15" s="106"/>
      <c r="GHE15" s="106"/>
      <c r="GHF15" s="106"/>
      <c r="GHG15" s="106"/>
      <c r="GHH15" s="106"/>
      <c r="GHI15" s="106"/>
      <c r="GHJ15" s="106"/>
      <c r="GHK15" s="106"/>
      <c r="GHL15" s="106"/>
      <c r="GHM15" s="106"/>
      <c r="GHN15" s="106"/>
      <c r="GHO15" s="106"/>
      <c r="GHP15" s="106"/>
      <c r="GHQ15" s="106"/>
      <c r="GHR15" s="106"/>
      <c r="GHS15" s="106"/>
      <c r="GHT15" s="106"/>
      <c r="GHU15" s="106"/>
      <c r="GHV15" s="106"/>
      <c r="GHW15" s="106"/>
      <c r="GHX15" s="106"/>
      <c r="GHY15" s="106"/>
      <c r="GHZ15" s="106"/>
      <c r="GIA15" s="106"/>
      <c r="GIB15" s="106"/>
      <c r="GIC15" s="106"/>
      <c r="GID15" s="106"/>
      <c r="GIE15" s="106"/>
      <c r="GIF15" s="106"/>
      <c r="GIG15" s="106"/>
      <c r="GIH15" s="106"/>
      <c r="GII15" s="106"/>
      <c r="GIJ15" s="106"/>
      <c r="GIK15" s="106"/>
      <c r="GIL15" s="106"/>
      <c r="GIM15" s="106"/>
      <c r="GIN15" s="106"/>
      <c r="GIO15" s="106"/>
      <c r="GIP15" s="106"/>
      <c r="GIQ15" s="106"/>
      <c r="GIR15" s="106"/>
      <c r="GIS15" s="106"/>
      <c r="GIT15" s="106"/>
      <c r="GIU15" s="106"/>
      <c r="GIV15" s="106"/>
      <c r="GIW15" s="106"/>
      <c r="GIX15" s="106"/>
      <c r="GIY15" s="106"/>
      <c r="GIZ15" s="106"/>
      <c r="GJA15" s="106"/>
      <c r="GJB15" s="106"/>
      <c r="GJC15" s="106"/>
      <c r="GJD15" s="106"/>
      <c r="GJE15" s="106"/>
      <c r="GJF15" s="106"/>
      <c r="GJG15" s="106"/>
      <c r="GJH15" s="106"/>
      <c r="GJI15" s="106"/>
      <c r="GJJ15" s="106"/>
      <c r="GJK15" s="106"/>
      <c r="GJL15" s="106"/>
      <c r="GJM15" s="106"/>
      <c r="GJN15" s="106"/>
      <c r="GJO15" s="106"/>
      <c r="GJP15" s="106"/>
      <c r="GJQ15" s="106"/>
      <c r="GJR15" s="106"/>
      <c r="GJS15" s="106"/>
      <c r="GJT15" s="106"/>
      <c r="GJU15" s="106"/>
      <c r="GJV15" s="106"/>
      <c r="GJW15" s="106"/>
      <c r="GJX15" s="106"/>
      <c r="GJY15" s="106"/>
      <c r="GJZ15" s="106"/>
      <c r="GKA15" s="106"/>
      <c r="GKB15" s="106"/>
      <c r="GKC15" s="106"/>
      <c r="GKD15" s="106"/>
      <c r="GKE15" s="106"/>
      <c r="GKF15" s="106"/>
      <c r="GKG15" s="106"/>
      <c r="GKH15" s="106"/>
      <c r="GKI15" s="106"/>
      <c r="GKJ15" s="106"/>
      <c r="GKK15" s="106"/>
      <c r="GKL15" s="106"/>
      <c r="GKM15" s="106"/>
      <c r="GKN15" s="106"/>
      <c r="GKO15" s="106"/>
      <c r="GKP15" s="106"/>
      <c r="GKQ15" s="106"/>
      <c r="GKR15" s="106"/>
      <c r="GKS15" s="106"/>
      <c r="GKT15" s="106"/>
      <c r="GKU15" s="106"/>
      <c r="GKV15" s="106"/>
      <c r="GKW15" s="106"/>
      <c r="GKX15" s="106"/>
      <c r="GKY15" s="106"/>
      <c r="GKZ15" s="106"/>
      <c r="GLA15" s="106"/>
      <c r="GLB15" s="106"/>
      <c r="GLC15" s="106"/>
      <c r="GLD15" s="106"/>
      <c r="GLE15" s="106"/>
      <c r="GLF15" s="106"/>
      <c r="GLG15" s="106"/>
      <c r="GLH15" s="106"/>
      <c r="GLI15" s="106"/>
      <c r="GLJ15" s="106"/>
      <c r="GLK15" s="106"/>
      <c r="GLL15" s="106"/>
      <c r="GLM15" s="106"/>
      <c r="GLN15" s="106"/>
      <c r="GLO15" s="106"/>
      <c r="GLP15" s="106"/>
      <c r="GLQ15" s="106"/>
      <c r="GLR15" s="106"/>
      <c r="GLS15" s="106"/>
      <c r="GLT15" s="106"/>
      <c r="GLU15" s="106"/>
      <c r="GLV15" s="106"/>
      <c r="GLW15" s="106"/>
      <c r="GLX15" s="106"/>
      <c r="GLY15" s="106"/>
      <c r="GLZ15" s="106"/>
      <c r="GMA15" s="106"/>
      <c r="GMB15" s="106"/>
      <c r="GMC15" s="106"/>
      <c r="GMD15" s="106"/>
      <c r="GME15" s="106"/>
      <c r="GMF15" s="106"/>
      <c r="GMG15" s="106"/>
      <c r="GMH15" s="106"/>
      <c r="GMI15" s="106"/>
      <c r="GMJ15" s="106"/>
      <c r="GMK15" s="106"/>
      <c r="GML15" s="106"/>
      <c r="GMM15" s="106"/>
      <c r="GMN15" s="106"/>
      <c r="GMO15" s="106"/>
      <c r="GMP15" s="106"/>
      <c r="GMQ15" s="106"/>
      <c r="GMR15" s="106"/>
      <c r="GMS15" s="106"/>
      <c r="GMT15" s="106"/>
      <c r="GMU15" s="106"/>
      <c r="GMV15" s="106"/>
      <c r="GMW15" s="106"/>
      <c r="GMX15" s="106"/>
      <c r="GMY15" s="106"/>
      <c r="GMZ15" s="106"/>
      <c r="GNA15" s="106"/>
      <c r="GNB15" s="106"/>
      <c r="GNC15" s="106"/>
      <c r="GND15" s="106"/>
      <c r="GNE15" s="106"/>
      <c r="GNF15" s="106"/>
      <c r="GNG15" s="106"/>
      <c r="GNH15" s="106"/>
      <c r="GNI15" s="106"/>
      <c r="GNJ15" s="106"/>
      <c r="GNK15" s="106"/>
      <c r="GNL15" s="106"/>
      <c r="GNM15" s="106"/>
      <c r="GNN15" s="106"/>
      <c r="GNO15" s="106"/>
      <c r="GNP15" s="106"/>
      <c r="GNQ15" s="106"/>
      <c r="GNR15" s="106"/>
      <c r="GNS15" s="106"/>
      <c r="GNT15" s="106"/>
      <c r="GNU15" s="106"/>
      <c r="GNV15" s="106"/>
      <c r="GNW15" s="106"/>
      <c r="GNX15" s="106"/>
      <c r="GNY15" s="106"/>
      <c r="GNZ15" s="106"/>
      <c r="GOA15" s="106"/>
      <c r="GOB15" s="106"/>
      <c r="GOC15" s="106"/>
      <c r="GOD15" s="106"/>
      <c r="GOE15" s="106"/>
      <c r="GOF15" s="106"/>
      <c r="GOG15" s="106"/>
      <c r="GOH15" s="106"/>
      <c r="GOI15" s="106"/>
      <c r="GOJ15" s="106"/>
      <c r="GOK15" s="106"/>
      <c r="GOL15" s="106"/>
      <c r="GOM15" s="106"/>
      <c r="GON15" s="106"/>
      <c r="GOO15" s="106"/>
      <c r="GOP15" s="106"/>
      <c r="GOQ15" s="106"/>
      <c r="GOR15" s="106"/>
      <c r="GOS15" s="106"/>
      <c r="GOT15" s="106"/>
      <c r="GOU15" s="106"/>
      <c r="GOV15" s="106"/>
      <c r="GOW15" s="106"/>
      <c r="GOX15" s="106"/>
      <c r="GOY15" s="106"/>
      <c r="GOZ15" s="106"/>
      <c r="GPA15" s="106"/>
      <c r="GPB15" s="106"/>
      <c r="GPC15" s="106"/>
      <c r="GPD15" s="106"/>
      <c r="GPE15" s="106"/>
      <c r="GPF15" s="106"/>
      <c r="GPG15" s="106"/>
      <c r="GPH15" s="106"/>
      <c r="GPI15" s="106"/>
      <c r="GPJ15" s="106"/>
      <c r="GPK15" s="106"/>
      <c r="GPL15" s="106"/>
      <c r="GPM15" s="106"/>
      <c r="GPN15" s="106"/>
      <c r="GPO15" s="106"/>
      <c r="GPP15" s="106"/>
      <c r="GPQ15" s="106"/>
      <c r="GPR15" s="106"/>
      <c r="GPS15" s="106"/>
      <c r="GPT15" s="106"/>
      <c r="GPU15" s="106"/>
      <c r="GPV15" s="106"/>
      <c r="GPW15" s="106"/>
      <c r="GPX15" s="106"/>
      <c r="GPY15" s="106"/>
      <c r="GPZ15" s="106"/>
      <c r="GQA15" s="106"/>
      <c r="GQB15" s="106"/>
      <c r="GQC15" s="106"/>
      <c r="GQD15" s="106"/>
      <c r="GQE15" s="106"/>
      <c r="GQF15" s="106"/>
      <c r="GQG15" s="106"/>
      <c r="GQH15" s="106"/>
      <c r="GQI15" s="106"/>
      <c r="GQJ15" s="106"/>
      <c r="GQK15" s="106"/>
      <c r="GQL15" s="106"/>
      <c r="GQM15" s="106"/>
      <c r="GQN15" s="106"/>
      <c r="GQO15" s="106"/>
      <c r="GQP15" s="106"/>
      <c r="GQQ15" s="106"/>
      <c r="GQR15" s="106"/>
      <c r="GQS15" s="106"/>
      <c r="GQT15" s="106"/>
      <c r="GQU15" s="106"/>
      <c r="GQV15" s="106"/>
      <c r="GQW15" s="106"/>
      <c r="GQX15" s="106"/>
      <c r="GQY15" s="106"/>
      <c r="GQZ15" s="106"/>
      <c r="GRA15" s="106"/>
      <c r="GRB15" s="106"/>
      <c r="GRC15" s="106"/>
      <c r="GRD15" s="106"/>
      <c r="GRE15" s="106"/>
      <c r="GRF15" s="106"/>
      <c r="GRG15" s="106"/>
      <c r="GRH15" s="106"/>
      <c r="GRI15" s="106"/>
      <c r="GRJ15" s="106"/>
      <c r="GRK15" s="106"/>
      <c r="GRL15" s="106"/>
      <c r="GRM15" s="106"/>
      <c r="GRN15" s="106"/>
      <c r="GRO15" s="106"/>
      <c r="GRP15" s="106"/>
      <c r="GRQ15" s="106"/>
      <c r="GRR15" s="106"/>
      <c r="GRS15" s="106"/>
      <c r="GRT15" s="106"/>
      <c r="GRU15" s="106"/>
      <c r="GRV15" s="106"/>
      <c r="GRW15" s="106"/>
      <c r="GRX15" s="106"/>
      <c r="GRY15" s="106"/>
      <c r="GRZ15" s="106"/>
      <c r="GSA15" s="106"/>
      <c r="GSB15" s="106"/>
      <c r="GSC15" s="106"/>
      <c r="GSD15" s="106"/>
      <c r="GSE15" s="106"/>
      <c r="GSF15" s="106"/>
      <c r="GSG15" s="106"/>
      <c r="GSH15" s="106"/>
      <c r="GSI15" s="106"/>
      <c r="GSJ15" s="106"/>
      <c r="GSK15" s="106"/>
      <c r="GSL15" s="106"/>
      <c r="GSM15" s="106"/>
      <c r="GSN15" s="106"/>
      <c r="GSO15" s="106"/>
      <c r="GSP15" s="106"/>
      <c r="GSQ15" s="106"/>
      <c r="GSR15" s="106"/>
      <c r="GSS15" s="106"/>
      <c r="GST15" s="106"/>
      <c r="GSU15" s="106"/>
      <c r="GSV15" s="106"/>
      <c r="GSW15" s="106"/>
      <c r="GSX15" s="106"/>
      <c r="GSY15" s="106"/>
      <c r="GSZ15" s="106"/>
      <c r="GTA15" s="106"/>
      <c r="GTB15" s="106"/>
      <c r="GTC15" s="106"/>
      <c r="GTD15" s="106"/>
      <c r="GTE15" s="106"/>
      <c r="GTF15" s="106"/>
      <c r="GTG15" s="106"/>
      <c r="GTH15" s="106"/>
      <c r="GTI15" s="106"/>
      <c r="GTJ15" s="106"/>
      <c r="GTK15" s="106"/>
      <c r="GTL15" s="106"/>
      <c r="GTM15" s="106"/>
      <c r="GTN15" s="106"/>
      <c r="GTO15" s="106"/>
      <c r="GTP15" s="106"/>
      <c r="GTQ15" s="106"/>
      <c r="GTR15" s="106"/>
      <c r="GTS15" s="106"/>
      <c r="GTT15" s="106"/>
      <c r="GTU15" s="106"/>
      <c r="GTV15" s="106"/>
      <c r="GTW15" s="106"/>
      <c r="GTX15" s="106"/>
      <c r="GTY15" s="106"/>
      <c r="GTZ15" s="106"/>
      <c r="GUA15" s="106"/>
      <c r="GUB15" s="106"/>
      <c r="GUC15" s="106"/>
      <c r="GUD15" s="106"/>
      <c r="GUE15" s="106"/>
      <c r="GUF15" s="106"/>
      <c r="GUG15" s="106"/>
      <c r="GUH15" s="106"/>
      <c r="GUI15" s="106"/>
      <c r="GUJ15" s="106"/>
      <c r="GUK15" s="106"/>
      <c r="GUL15" s="106"/>
      <c r="GUM15" s="106"/>
      <c r="GUN15" s="106"/>
      <c r="GUO15" s="106"/>
      <c r="GUP15" s="106"/>
      <c r="GUQ15" s="106"/>
      <c r="GUR15" s="106"/>
      <c r="GUS15" s="106"/>
      <c r="GUT15" s="106"/>
      <c r="GUU15" s="106"/>
      <c r="GUV15" s="106"/>
      <c r="GUW15" s="106"/>
      <c r="GUX15" s="106"/>
      <c r="GUY15" s="106"/>
      <c r="GUZ15" s="106"/>
      <c r="GVA15" s="106"/>
      <c r="GVB15" s="106"/>
      <c r="GVC15" s="106"/>
      <c r="GVD15" s="106"/>
      <c r="GVE15" s="106"/>
      <c r="GVF15" s="106"/>
      <c r="GVG15" s="106"/>
      <c r="GVH15" s="106"/>
      <c r="GVI15" s="106"/>
      <c r="GVJ15" s="106"/>
      <c r="GVK15" s="106"/>
      <c r="GVL15" s="106"/>
      <c r="GVM15" s="106"/>
      <c r="GVN15" s="106"/>
      <c r="GVO15" s="106"/>
      <c r="GVP15" s="106"/>
      <c r="GVQ15" s="106"/>
      <c r="GVR15" s="106"/>
      <c r="GVS15" s="106"/>
      <c r="GVT15" s="106"/>
      <c r="GVU15" s="106"/>
      <c r="GVV15" s="106"/>
      <c r="GVW15" s="106"/>
      <c r="GVX15" s="106"/>
      <c r="GVY15" s="106"/>
      <c r="GVZ15" s="106"/>
      <c r="GWA15" s="106"/>
      <c r="GWB15" s="106"/>
      <c r="GWC15" s="106"/>
      <c r="GWD15" s="106"/>
      <c r="GWE15" s="106"/>
      <c r="GWF15" s="106"/>
      <c r="GWG15" s="106"/>
      <c r="GWH15" s="106"/>
      <c r="GWI15" s="106"/>
      <c r="GWJ15" s="106"/>
      <c r="GWK15" s="106"/>
      <c r="GWL15" s="106"/>
      <c r="GWM15" s="106"/>
      <c r="GWN15" s="106"/>
      <c r="GWO15" s="106"/>
      <c r="GWP15" s="106"/>
      <c r="GWQ15" s="106"/>
      <c r="GWR15" s="106"/>
      <c r="GWS15" s="106"/>
      <c r="GWT15" s="106"/>
      <c r="GWU15" s="106"/>
      <c r="GWV15" s="106"/>
      <c r="GWW15" s="106"/>
      <c r="GWX15" s="106"/>
      <c r="GWY15" s="106"/>
      <c r="GWZ15" s="106"/>
      <c r="GXA15" s="106"/>
      <c r="GXB15" s="106"/>
      <c r="GXC15" s="106"/>
      <c r="GXD15" s="106"/>
      <c r="GXE15" s="106"/>
      <c r="GXF15" s="106"/>
      <c r="GXG15" s="106"/>
      <c r="GXH15" s="106"/>
      <c r="GXI15" s="106"/>
      <c r="GXJ15" s="106"/>
      <c r="GXK15" s="106"/>
      <c r="GXL15" s="106"/>
      <c r="GXM15" s="106"/>
      <c r="GXN15" s="106"/>
      <c r="GXO15" s="106"/>
      <c r="GXP15" s="106"/>
      <c r="GXQ15" s="106"/>
      <c r="GXR15" s="106"/>
      <c r="GXS15" s="106"/>
      <c r="GXT15" s="106"/>
      <c r="GXU15" s="106"/>
      <c r="GXV15" s="106"/>
      <c r="GXW15" s="106"/>
      <c r="GXX15" s="106"/>
      <c r="GXY15" s="106"/>
      <c r="GXZ15" s="106"/>
      <c r="GYA15" s="106"/>
      <c r="GYB15" s="106"/>
      <c r="GYC15" s="106"/>
      <c r="GYD15" s="106"/>
      <c r="GYE15" s="106"/>
      <c r="GYF15" s="106"/>
      <c r="GYG15" s="106"/>
      <c r="GYH15" s="106"/>
      <c r="GYI15" s="106"/>
      <c r="GYJ15" s="106"/>
      <c r="GYK15" s="106"/>
      <c r="GYL15" s="106"/>
      <c r="GYM15" s="106"/>
      <c r="GYN15" s="106"/>
      <c r="GYO15" s="106"/>
      <c r="GYP15" s="106"/>
      <c r="GYQ15" s="106"/>
      <c r="GYR15" s="106"/>
      <c r="GYS15" s="106"/>
      <c r="GYT15" s="106"/>
      <c r="GYU15" s="106"/>
      <c r="GYV15" s="106"/>
      <c r="GYW15" s="106"/>
      <c r="GYX15" s="106"/>
      <c r="GYY15" s="106"/>
      <c r="GYZ15" s="106"/>
      <c r="GZA15" s="106"/>
      <c r="GZB15" s="106"/>
      <c r="GZC15" s="106"/>
      <c r="GZD15" s="106"/>
      <c r="GZE15" s="106"/>
      <c r="GZF15" s="106"/>
      <c r="GZG15" s="106"/>
      <c r="GZH15" s="106"/>
      <c r="GZI15" s="106"/>
      <c r="GZJ15" s="106"/>
      <c r="GZK15" s="106"/>
      <c r="GZL15" s="106"/>
      <c r="GZM15" s="106"/>
      <c r="GZN15" s="106"/>
      <c r="GZO15" s="106"/>
      <c r="GZP15" s="106"/>
      <c r="GZQ15" s="106"/>
      <c r="GZR15" s="106"/>
      <c r="GZS15" s="106"/>
      <c r="GZT15" s="106"/>
      <c r="GZU15" s="106"/>
      <c r="GZV15" s="106"/>
      <c r="GZW15" s="106"/>
      <c r="GZX15" s="106"/>
      <c r="GZY15" s="106"/>
      <c r="GZZ15" s="106"/>
      <c r="HAA15" s="106"/>
      <c r="HAB15" s="106"/>
      <c r="HAC15" s="106"/>
      <c r="HAD15" s="106"/>
      <c r="HAE15" s="106"/>
      <c r="HAF15" s="106"/>
      <c r="HAG15" s="106"/>
      <c r="HAH15" s="106"/>
      <c r="HAI15" s="106"/>
      <c r="HAJ15" s="106"/>
      <c r="HAK15" s="106"/>
      <c r="HAL15" s="106"/>
      <c r="HAM15" s="106"/>
      <c r="HAN15" s="106"/>
      <c r="HAO15" s="106"/>
      <c r="HAP15" s="106"/>
      <c r="HAQ15" s="106"/>
      <c r="HAR15" s="106"/>
      <c r="HAS15" s="106"/>
      <c r="HAT15" s="106"/>
      <c r="HAU15" s="106"/>
      <c r="HAV15" s="106"/>
      <c r="HAW15" s="106"/>
      <c r="HAX15" s="106"/>
      <c r="HAY15" s="106"/>
      <c r="HAZ15" s="106"/>
      <c r="HBA15" s="106"/>
      <c r="HBB15" s="106"/>
      <c r="HBC15" s="106"/>
      <c r="HBD15" s="106"/>
      <c r="HBE15" s="106"/>
      <c r="HBF15" s="106"/>
      <c r="HBG15" s="106"/>
      <c r="HBH15" s="106"/>
      <c r="HBI15" s="106"/>
      <c r="HBJ15" s="106"/>
      <c r="HBK15" s="106"/>
      <c r="HBL15" s="106"/>
      <c r="HBM15" s="106"/>
      <c r="HBN15" s="106"/>
      <c r="HBO15" s="106"/>
      <c r="HBP15" s="106"/>
      <c r="HBQ15" s="106"/>
      <c r="HBR15" s="106"/>
      <c r="HBS15" s="106"/>
      <c r="HBT15" s="106"/>
      <c r="HBU15" s="106"/>
      <c r="HBV15" s="106"/>
      <c r="HBW15" s="106"/>
      <c r="HBX15" s="106"/>
      <c r="HBY15" s="106"/>
      <c r="HBZ15" s="106"/>
      <c r="HCA15" s="106"/>
      <c r="HCB15" s="106"/>
      <c r="HCC15" s="106"/>
      <c r="HCD15" s="106"/>
      <c r="HCE15" s="106"/>
      <c r="HCF15" s="106"/>
      <c r="HCG15" s="106"/>
      <c r="HCH15" s="106"/>
      <c r="HCI15" s="106"/>
      <c r="HCJ15" s="106"/>
      <c r="HCK15" s="106"/>
      <c r="HCL15" s="106"/>
      <c r="HCM15" s="106"/>
      <c r="HCN15" s="106"/>
      <c r="HCO15" s="106"/>
      <c r="HCP15" s="106"/>
      <c r="HCQ15" s="106"/>
      <c r="HCR15" s="106"/>
      <c r="HCS15" s="106"/>
      <c r="HCT15" s="106"/>
      <c r="HCU15" s="106"/>
      <c r="HCV15" s="106"/>
      <c r="HCW15" s="106"/>
      <c r="HCX15" s="106"/>
      <c r="HCY15" s="106"/>
      <c r="HCZ15" s="106"/>
      <c r="HDA15" s="106"/>
      <c r="HDB15" s="106"/>
      <c r="HDC15" s="106"/>
      <c r="HDD15" s="106"/>
      <c r="HDE15" s="106"/>
      <c r="HDF15" s="106"/>
      <c r="HDG15" s="106"/>
      <c r="HDH15" s="106"/>
      <c r="HDI15" s="106"/>
      <c r="HDJ15" s="106"/>
      <c r="HDK15" s="106"/>
      <c r="HDL15" s="106"/>
      <c r="HDM15" s="106"/>
      <c r="HDN15" s="106"/>
      <c r="HDO15" s="106"/>
      <c r="HDP15" s="106"/>
      <c r="HDQ15" s="106"/>
      <c r="HDR15" s="106"/>
      <c r="HDS15" s="106"/>
      <c r="HDT15" s="106"/>
      <c r="HDU15" s="106"/>
      <c r="HDV15" s="106"/>
      <c r="HDW15" s="106"/>
      <c r="HDX15" s="106"/>
      <c r="HDY15" s="106"/>
      <c r="HDZ15" s="106"/>
      <c r="HEA15" s="106"/>
      <c r="HEB15" s="106"/>
      <c r="HEC15" s="106"/>
      <c r="HED15" s="106"/>
      <c r="HEE15" s="106"/>
      <c r="HEF15" s="106"/>
      <c r="HEG15" s="106"/>
      <c r="HEH15" s="106"/>
      <c r="HEI15" s="106"/>
      <c r="HEJ15" s="106"/>
      <c r="HEK15" s="106"/>
      <c r="HEL15" s="106"/>
      <c r="HEM15" s="106"/>
      <c r="HEN15" s="106"/>
      <c r="HEO15" s="106"/>
      <c r="HEP15" s="106"/>
      <c r="HEQ15" s="106"/>
      <c r="HER15" s="106"/>
      <c r="HES15" s="106"/>
      <c r="HET15" s="106"/>
      <c r="HEU15" s="106"/>
      <c r="HEV15" s="106"/>
      <c r="HEW15" s="106"/>
      <c r="HEX15" s="106"/>
      <c r="HEY15" s="106"/>
      <c r="HEZ15" s="106"/>
      <c r="HFA15" s="106"/>
      <c r="HFB15" s="106"/>
      <c r="HFC15" s="106"/>
      <c r="HFD15" s="106"/>
      <c r="HFE15" s="106"/>
      <c r="HFF15" s="106"/>
      <c r="HFG15" s="106"/>
      <c r="HFH15" s="106"/>
      <c r="HFI15" s="106"/>
      <c r="HFJ15" s="106"/>
      <c r="HFK15" s="106"/>
      <c r="HFL15" s="106"/>
      <c r="HFM15" s="106"/>
      <c r="HFN15" s="106"/>
      <c r="HFO15" s="106"/>
      <c r="HFP15" s="106"/>
      <c r="HFQ15" s="106"/>
      <c r="HFR15" s="106"/>
      <c r="HFS15" s="106"/>
      <c r="HFT15" s="106"/>
      <c r="HFU15" s="106"/>
      <c r="HFV15" s="106"/>
      <c r="HFW15" s="106"/>
      <c r="HFX15" s="106"/>
      <c r="HFY15" s="106"/>
      <c r="HFZ15" s="106"/>
      <c r="HGA15" s="106"/>
      <c r="HGB15" s="106"/>
      <c r="HGC15" s="106"/>
      <c r="HGD15" s="106"/>
      <c r="HGE15" s="106"/>
      <c r="HGF15" s="106"/>
      <c r="HGG15" s="106"/>
      <c r="HGH15" s="106"/>
      <c r="HGI15" s="106"/>
      <c r="HGJ15" s="106"/>
      <c r="HGK15" s="106"/>
      <c r="HGL15" s="106"/>
      <c r="HGM15" s="106"/>
      <c r="HGN15" s="106"/>
      <c r="HGO15" s="106"/>
      <c r="HGP15" s="106"/>
      <c r="HGQ15" s="106"/>
      <c r="HGR15" s="106"/>
      <c r="HGS15" s="106"/>
      <c r="HGT15" s="106"/>
      <c r="HGU15" s="106"/>
      <c r="HGV15" s="106"/>
      <c r="HGW15" s="106"/>
      <c r="HGX15" s="106"/>
      <c r="HGY15" s="106"/>
      <c r="HGZ15" s="106"/>
      <c r="HHA15" s="106"/>
      <c r="HHB15" s="106"/>
      <c r="HHC15" s="106"/>
      <c r="HHD15" s="106"/>
      <c r="HHE15" s="106"/>
      <c r="HHF15" s="106"/>
      <c r="HHG15" s="106"/>
      <c r="HHH15" s="106"/>
      <c r="HHI15" s="106"/>
      <c r="HHJ15" s="106"/>
      <c r="HHK15" s="106"/>
      <c r="HHL15" s="106"/>
      <c r="HHM15" s="106"/>
      <c r="HHN15" s="106"/>
      <c r="HHO15" s="106"/>
      <c r="HHP15" s="106"/>
      <c r="HHQ15" s="106"/>
      <c r="HHR15" s="106"/>
      <c r="HHS15" s="106"/>
      <c r="HHT15" s="106"/>
      <c r="HHU15" s="106"/>
      <c r="HHV15" s="106"/>
      <c r="HHW15" s="106"/>
      <c r="HHX15" s="106"/>
      <c r="HHY15" s="106"/>
      <c r="HHZ15" s="106"/>
      <c r="HIA15" s="106"/>
      <c r="HIB15" s="106"/>
      <c r="HIC15" s="106"/>
      <c r="HID15" s="106"/>
      <c r="HIE15" s="106"/>
      <c r="HIF15" s="106"/>
      <c r="HIG15" s="106"/>
      <c r="HIH15" s="106"/>
      <c r="HII15" s="106"/>
      <c r="HIJ15" s="106"/>
      <c r="HIK15" s="106"/>
      <c r="HIL15" s="106"/>
      <c r="HIM15" s="106"/>
      <c r="HIN15" s="106"/>
      <c r="HIO15" s="106"/>
      <c r="HIP15" s="106"/>
      <c r="HIQ15" s="106"/>
      <c r="HIR15" s="106"/>
      <c r="HIS15" s="106"/>
      <c r="HIT15" s="106"/>
      <c r="HIU15" s="106"/>
      <c r="HIV15" s="106"/>
      <c r="HIW15" s="106"/>
      <c r="HIX15" s="106"/>
      <c r="HIY15" s="106"/>
      <c r="HIZ15" s="106"/>
      <c r="HJA15" s="106"/>
      <c r="HJB15" s="106"/>
      <c r="HJC15" s="106"/>
      <c r="HJD15" s="106"/>
      <c r="HJE15" s="106"/>
      <c r="HJF15" s="106"/>
      <c r="HJG15" s="106"/>
      <c r="HJH15" s="106"/>
      <c r="HJI15" s="106"/>
      <c r="HJJ15" s="106"/>
      <c r="HJK15" s="106"/>
      <c r="HJL15" s="106"/>
      <c r="HJM15" s="106"/>
      <c r="HJN15" s="106"/>
      <c r="HJO15" s="106"/>
      <c r="HJP15" s="106"/>
      <c r="HJQ15" s="106"/>
      <c r="HJR15" s="106"/>
      <c r="HJS15" s="106"/>
      <c r="HJT15" s="106"/>
      <c r="HJU15" s="106"/>
      <c r="HJV15" s="106"/>
      <c r="HJW15" s="106"/>
      <c r="HJX15" s="106"/>
      <c r="HJY15" s="106"/>
      <c r="HJZ15" s="106"/>
      <c r="HKA15" s="106"/>
      <c r="HKB15" s="106"/>
      <c r="HKC15" s="106"/>
      <c r="HKD15" s="106"/>
      <c r="HKE15" s="106"/>
      <c r="HKF15" s="106"/>
      <c r="HKG15" s="106"/>
      <c r="HKH15" s="106"/>
      <c r="HKI15" s="106"/>
      <c r="HKJ15" s="106"/>
      <c r="HKK15" s="106"/>
      <c r="HKL15" s="106"/>
      <c r="HKM15" s="106"/>
      <c r="HKN15" s="106"/>
      <c r="HKO15" s="106"/>
      <c r="HKP15" s="106"/>
      <c r="HKQ15" s="106"/>
      <c r="HKR15" s="106"/>
      <c r="HKS15" s="106"/>
      <c r="HKT15" s="106"/>
      <c r="HKU15" s="106"/>
      <c r="HKV15" s="106"/>
      <c r="HKW15" s="106"/>
      <c r="HKX15" s="106"/>
      <c r="HKY15" s="106"/>
      <c r="HKZ15" s="106"/>
      <c r="HLA15" s="106"/>
      <c r="HLB15" s="106"/>
      <c r="HLC15" s="106"/>
      <c r="HLD15" s="106"/>
      <c r="HLE15" s="106"/>
      <c r="HLF15" s="106"/>
      <c r="HLG15" s="106"/>
      <c r="HLH15" s="106"/>
      <c r="HLI15" s="106"/>
      <c r="HLJ15" s="106"/>
      <c r="HLK15" s="106"/>
      <c r="HLL15" s="106"/>
      <c r="HLM15" s="106"/>
      <c r="HLN15" s="106"/>
      <c r="HLO15" s="106"/>
      <c r="HLP15" s="106"/>
      <c r="HLQ15" s="106"/>
      <c r="HLR15" s="106"/>
      <c r="HLS15" s="106"/>
      <c r="HLT15" s="106"/>
      <c r="HLU15" s="106"/>
      <c r="HLV15" s="106"/>
      <c r="HLW15" s="106"/>
      <c r="HLX15" s="106"/>
      <c r="HLY15" s="106"/>
      <c r="HLZ15" s="106"/>
      <c r="HMA15" s="106"/>
      <c r="HMB15" s="106"/>
      <c r="HMC15" s="106"/>
      <c r="HMD15" s="106"/>
      <c r="HME15" s="106"/>
      <c r="HMF15" s="106"/>
      <c r="HMG15" s="106"/>
      <c r="HMH15" s="106"/>
      <c r="HMI15" s="106"/>
      <c r="HMJ15" s="106"/>
      <c r="HMK15" s="106"/>
      <c r="HML15" s="106"/>
      <c r="HMM15" s="106"/>
      <c r="HMN15" s="106"/>
      <c r="HMO15" s="106"/>
      <c r="HMP15" s="106"/>
      <c r="HMQ15" s="106"/>
      <c r="HMR15" s="106"/>
      <c r="HMS15" s="106"/>
      <c r="HMT15" s="106"/>
      <c r="HMU15" s="106"/>
      <c r="HMV15" s="106"/>
      <c r="HMW15" s="106"/>
      <c r="HMX15" s="106"/>
      <c r="HMY15" s="106"/>
      <c r="HMZ15" s="106"/>
      <c r="HNA15" s="106"/>
      <c r="HNB15" s="106"/>
      <c r="HNC15" s="106"/>
      <c r="HND15" s="106"/>
      <c r="HNE15" s="106"/>
      <c r="HNF15" s="106"/>
      <c r="HNG15" s="106"/>
      <c r="HNH15" s="106"/>
      <c r="HNI15" s="106"/>
      <c r="HNJ15" s="106"/>
      <c r="HNK15" s="106"/>
      <c r="HNL15" s="106"/>
      <c r="HNM15" s="106"/>
      <c r="HNN15" s="106"/>
      <c r="HNO15" s="106"/>
      <c r="HNP15" s="106"/>
      <c r="HNQ15" s="106"/>
      <c r="HNR15" s="106"/>
      <c r="HNS15" s="106"/>
      <c r="HNT15" s="106"/>
      <c r="HNU15" s="106"/>
      <c r="HNV15" s="106"/>
      <c r="HNW15" s="106"/>
      <c r="HNX15" s="106"/>
      <c r="HNY15" s="106"/>
      <c r="HNZ15" s="106"/>
      <c r="HOA15" s="106"/>
      <c r="HOB15" s="106"/>
      <c r="HOC15" s="106"/>
      <c r="HOD15" s="106"/>
      <c r="HOE15" s="106"/>
      <c r="HOF15" s="106"/>
      <c r="HOG15" s="106"/>
      <c r="HOH15" s="106"/>
      <c r="HOI15" s="106"/>
      <c r="HOJ15" s="106"/>
      <c r="HOK15" s="106"/>
      <c r="HOL15" s="106"/>
      <c r="HOM15" s="106"/>
      <c r="HON15" s="106"/>
      <c r="HOO15" s="106"/>
      <c r="HOP15" s="106"/>
      <c r="HOQ15" s="106"/>
      <c r="HOR15" s="106"/>
      <c r="HOS15" s="106"/>
      <c r="HOT15" s="106"/>
      <c r="HOU15" s="106"/>
      <c r="HOV15" s="106"/>
      <c r="HOW15" s="106"/>
      <c r="HOX15" s="106"/>
      <c r="HOY15" s="106"/>
      <c r="HOZ15" s="106"/>
      <c r="HPA15" s="106"/>
      <c r="HPB15" s="106"/>
      <c r="HPC15" s="106"/>
      <c r="HPD15" s="106"/>
      <c r="HPE15" s="106"/>
      <c r="HPF15" s="106"/>
      <c r="HPG15" s="106"/>
      <c r="HPH15" s="106"/>
      <c r="HPI15" s="106"/>
      <c r="HPJ15" s="106"/>
      <c r="HPK15" s="106"/>
      <c r="HPL15" s="106"/>
      <c r="HPM15" s="106"/>
      <c r="HPN15" s="106"/>
      <c r="HPO15" s="106"/>
      <c r="HPP15" s="106"/>
      <c r="HPQ15" s="106"/>
      <c r="HPR15" s="106"/>
      <c r="HPS15" s="106"/>
      <c r="HPT15" s="106"/>
      <c r="HPU15" s="106"/>
      <c r="HPV15" s="106"/>
      <c r="HPW15" s="106"/>
      <c r="HPX15" s="106"/>
      <c r="HPY15" s="106"/>
      <c r="HPZ15" s="106"/>
      <c r="HQA15" s="106"/>
      <c r="HQB15" s="106"/>
      <c r="HQC15" s="106"/>
      <c r="HQD15" s="106"/>
      <c r="HQE15" s="106"/>
      <c r="HQF15" s="106"/>
      <c r="HQG15" s="106"/>
      <c r="HQH15" s="106"/>
      <c r="HQI15" s="106"/>
      <c r="HQJ15" s="106"/>
      <c r="HQK15" s="106"/>
      <c r="HQL15" s="106"/>
      <c r="HQM15" s="106"/>
      <c r="HQN15" s="106"/>
      <c r="HQO15" s="106"/>
      <c r="HQP15" s="106"/>
      <c r="HQQ15" s="106"/>
      <c r="HQR15" s="106"/>
      <c r="HQS15" s="106"/>
      <c r="HQT15" s="106"/>
      <c r="HQU15" s="106"/>
      <c r="HQV15" s="106"/>
      <c r="HQW15" s="106"/>
      <c r="HQX15" s="106"/>
      <c r="HQY15" s="106"/>
      <c r="HQZ15" s="106"/>
      <c r="HRA15" s="106"/>
      <c r="HRB15" s="106"/>
      <c r="HRC15" s="106"/>
      <c r="HRD15" s="106"/>
      <c r="HRE15" s="106"/>
      <c r="HRF15" s="106"/>
      <c r="HRG15" s="106"/>
      <c r="HRH15" s="106"/>
      <c r="HRI15" s="106"/>
      <c r="HRJ15" s="106"/>
      <c r="HRK15" s="106"/>
      <c r="HRL15" s="106"/>
      <c r="HRM15" s="106"/>
      <c r="HRN15" s="106"/>
      <c r="HRO15" s="106"/>
      <c r="HRP15" s="106"/>
      <c r="HRQ15" s="106"/>
      <c r="HRR15" s="106"/>
      <c r="HRS15" s="106"/>
      <c r="HRT15" s="106"/>
      <c r="HRU15" s="106"/>
      <c r="HRV15" s="106"/>
      <c r="HRW15" s="106"/>
      <c r="HRX15" s="106"/>
      <c r="HRY15" s="106"/>
      <c r="HRZ15" s="106"/>
      <c r="HSA15" s="106"/>
      <c r="HSB15" s="106"/>
      <c r="HSC15" s="106"/>
      <c r="HSD15" s="106"/>
      <c r="HSE15" s="106"/>
      <c r="HSF15" s="106"/>
      <c r="HSG15" s="106"/>
      <c r="HSH15" s="106"/>
      <c r="HSI15" s="106"/>
      <c r="HSJ15" s="106"/>
      <c r="HSK15" s="106"/>
      <c r="HSL15" s="106"/>
      <c r="HSM15" s="106"/>
      <c r="HSN15" s="106"/>
      <c r="HSO15" s="106"/>
      <c r="HSP15" s="106"/>
      <c r="HSQ15" s="106"/>
      <c r="HSR15" s="106"/>
      <c r="HSS15" s="106"/>
      <c r="HST15" s="106"/>
      <c r="HSU15" s="106"/>
      <c r="HSV15" s="106"/>
      <c r="HSW15" s="106"/>
      <c r="HSX15" s="106"/>
      <c r="HSY15" s="106"/>
      <c r="HSZ15" s="106"/>
      <c r="HTA15" s="106"/>
      <c r="HTB15" s="106"/>
      <c r="HTC15" s="106"/>
      <c r="HTD15" s="106"/>
      <c r="HTE15" s="106"/>
      <c r="HTF15" s="106"/>
      <c r="HTG15" s="106"/>
      <c r="HTH15" s="106"/>
      <c r="HTI15" s="106"/>
      <c r="HTJ15" s="106"/>
      <c r="HTK15" s="106"/>
      <c r="HTL15" s="106"/>
      <c r="HTM15" s="106"/>
      <c r="HTN15" s="106"/>
      <c r="HTO15" s="106"/>
      <c r="HTP15" s="106"/>
      <c r="HTQ15" s="106"/>
      <c r="HTR15" s="106"/>
      <c r="HTS15" s="106"/>
      <c r="HTT15" s="106"/>
      <c r="HTU15" s="106"/>
      <c r="HTV15" s="106"/>
      <c r="HTW15" s="106"/>
      <c r="HTX15" s="106"/>
      <c r="HTY15" s="106"/>
      <c r="HTZ15" s="106"/>
      <c r="HUA15" s="106"/>
      <c r="HUB15" s="106"/>
      <c r="HUC15" s="106"/>
      <c r="HUD15" s="106"/>
      <c r="HUE15" s="106"/>
      <c r="HUF15" s="106"/>
      <c r="HUG15" s="106"/>
      <c r="HUH15" s="106"/>
      <c r="HUI15" s="106"/>
      <c r="HUJ15" s="106"/>
      <c r="HUK15" s="106"/>
      <c r="HUL15" s="106"/>
      <c r="HUM15" s="106"/>
      <c r="HUN15" s="106"/>
      <c r="HUO15" s="106"/>
      <c r="HUP15" s="106"/>
      <c r="HUQ15" s="106"/>
      <c r="HUR15" s="106"/>
      <c r="HUS15" s="106"/>
      <c r="HUT15" s="106"/>
      <c r="HUU15" s="106"/>
      <c r="HUV15" s="106"/>
      <c r="HUW15" s="106"/>
      <c r="HUX15" s="106"/>
      <c r="HUY15" s="106"/>
      <c r="HUZ15" s="106"/>
      <c r="HVA15" s="106"/>
      <c r="HVB15" s="106"/>
      <c r="HVC15" s="106"/>
      <c r="HVD15" s="106"/>
      <c r="HVE15" s="106"/>
      <c r="HVF15" s="106"/>
      <c r="HVG15" s="106"/>
      <c r="HVH15" s="106"/>
      <c r="HVI15" s="106"/>
      <c r="HVJ15" s="106"/>
      <c r="HVK15" s="106"/>
      <c r="HVL15" s="106"/>
      <c r="HVM15" s="106"/>
      <c r="HVN15" s="106"/>
      <c r="HVO15" s="106"/>
      <c r="HVP15" s="106"/>
      <c r="HVQ15" s="106"/>
      <c r="HVR15" s="106"/>
      <c r="HVS15" s="106"/>
      <c r="HVT15" s="106"/>
      <c r="HVU15" s="106"/>
      <c r="HVV15" s="106"/>
      <c r="HVW15" s="106"/>
      <c r="HVX15" s="106"/>
      <c r="HVY15" s="106"/>
      <c r="HVZ15" s="106"/>
      <c r="HWA15" s="106"/>
      <c r="HWB15" s="106"/>
      <c r="HWC15" s="106"/>
      <c r="HWD15" s="106"/>
      <c r="HWE15" s="106"/>
      <c r="HWF15" s="106"/>
      <c r="HWG15" s="106"/>
      <c r="HWH15" s="106"/>
      <c r="HWI15" s="106"/>
      <c r="HWJ15" s="106"/>
      <c r="HWK15" s="106"/>
      <c r="HWL15" s="106"/>
      <c r="HWM15" s="106"/>
      <c r="HWN15" s="106"/>
      <c r="HWO15" s="106"/>
      <c r="HWP15" s="106"/>
      <c r="HWQ15" s="106"/>
      <c r="HWR15" s="106"/>
      <c r="HWS15" s="106"/>
      <c r="HWT15" s="106"/>
      <c r="HWU15" s="106"/>
      <c r="HWV15" s="106"/>
      <c r="HWW15" s="106"/>
      <c r="HWX15" s="106"/>
      <c r="HWY15" s="106"/>
      <c r="HWZ15" s="106"/>
      <c r="HXA15" s="106"/>
      <c r="HXB15" s="106"/>
      <c r="HXC15" s="106"/>
      <c r="HXD15" s="106"/>
      <c r="HXE15" s="106"/>
      <c r="HXF15" s="106"/>
      <c r="HXG15" s="106"/>
      <c r="HXH15" s="106"/>
      <c r="HXI15" s="106"/>
      <c r="HXJ15" s="106"/>
      <c r="HXK15" s="106"/>
      <c r="HXL15" s="106"/>
      <c r="HXM15" s="106"/>
      <c r="HXN15" s="106"/>
      <c r="HXO15" s="106"/>
      <c r="HXP15" s="106"/>
      <c r="HXQ15" s="106"/>
      <c r="HXR15" s="106"/>
      <c r="HXS15" s="106"/>
      <c r="HXT15" s="106"/>
      <c r="HXU15" s="106"/>
      <c r="HXV15" s="106"/>
      <c r="HXW15" s="106"/>
      <c r="HXX15" s="106"/>
      <c r="HXY15" s="106"/>
      <c r="HXZ15" s="106"/>
      <c r="HYA15" s="106"/>
      <c r="HYB15" s="106"/>
      <c r="HYC15" s="106"/>
      <c r="HYD15" s="106"/>
      <c r="HYE15" s="106"/>
      <c r="HYF15" s="106"/>
      <c r="HYG15" s="106"/>
      <c r="HYH15" s="106"/>
      <c r="HYI15" s="106"/>
      <c r="HYJ15" s="106"/>
      <c r="HYK15" s="106"/>
      <c r="HYL15" s="106"/>
      <c r="HYM15" s="106"/>
      <c r="HYN15" s="106"/>
      <c r="HYO15" s="106"/>
      <c r="HYP15" s="106"/>
      <c r="HYQ15" s="106"/>
      <c r="HYR15" s="106"/>
      <c r="HYS15" s="106"/>
      <c r="HYT15" s="106"/>
      <c r="HYU15" s="106"/>
      <c r="HYV15" s="106"/>
      <c r="HYW15" s="106"/>
      <c r="HYX15" s="106"/>
      <c r="HYY15" s="106"/>
      <c r="HYZ15" s="106"/>
      <c r="HZA15" s="106"/>
      <c r="HZB15" s="106"/>
      <c r="HZC15" s="106"/>
      <c r="HZD15" s="106"/>
      <c r="HZE15" s="106"/>
      <c r="HZF15" s="106"/>
      <c r="HZG15" s="106"/>
      <c r="HZH15" s="106"/>
      <c r="HZI15" s="106"/>
      <c r="HZJ15" s="106"/>
      <c r="HZK15" s="106"/>
      <c r="HZL15" s="106"/>
      <c r="HZM15" s="106"/>
      <c r="HZN15" s="106"/>
      <c r="HZO15" s="106"/>
      <c r="HZP15" s="106"/>
      <c r="HZQ15" s="106"/>
      <c r="HZR15" s="106"/>
      <c r="HZS15" s="106"/>
      <c r="HZT15" s="106"/>
      <c r="HZU15" s="106"/>
      <c r="HZV15" s="106"/>
      <c r="HZW15" s="106"/>
      <c r="HZX15" s="106"/>
      <c r="HZY15" s="106"/>
      <c r="HZZ15" s="106"/>
      <c r="IAA15" s="106"/>
      <c r="IAB15" s="106"/>
      <c r="IAC15" s="106"/>
      <c r="IAD15" s="106"/>
      <c r="IAE15" s="106"/>
      <c r="IAF15" s="106"/>
      <c r="IAG15" s="106"/>
      <c r="IAH15" s="106"/>
      <c r="IAI15" s="106"/>
      <c r="IAJ15" s="106"/>
      <c r="IAK15" s="106"/>
      <c r="IAL15" s="106"/>
      <c r="IAM15" s="106"/>
      <c r="IAN15" s="106"/>
      <c r="IAO15" s="106"/>
      <c r="IAP15" s="106"/>
      <c r="IAQ15" s="106"/>
      <c r="IAR15" s="106"/>
      <c r="IAS15" s="106"/>
      <c r="IAT15" s="106"/>
      <c r="IAU15" s="106"/>
      <c r="IAV15" s="106"/>
      <c r="IAW15" s="106"/>
      <c r="IAX15" s="106"/>
      <c r="IAY15" s="106"/>
      <c r="IAZ15" s="106"/>
      <c r="IBA15" s="106"/>
      <c r="IBB15" s="106"/>
      <c r="IBC15" s="106"/>
      <c r="IBD15" s="106"/>
      <c r="IBE15" s="106"/>
      <c r="IBF15" s="106"/>
      <c r="IBG15" s="106"/>
      <c r="IBH15" s="106"/>
      <c r="IBI15" s="106"/>
      <c r="IBJ15" s="106"/>
      <c r="IBK15" s="106"/>
      <c r="IBL15" s="106"/>
      <c r="IBM15" s="106"/>
      <c r="IBN15" s="106"/>
      <c r="IBO15" s="106"/>
      <c r="IBP15" s="106"/>
      <c r="IBQ15" s="106"/>
      <c r="IBR15" s="106"/>
      <c r="IBS15" s="106"/>
      <c r="IBT15" s="106"/>
      <c r="IBU15" s="106"/>
      <c r="IBV15" s="106"/>
      <c r="IBW15" s="106"/>
      <c r="IBX15" s="106"/>
      <c r="IBY15" s="106"/>
      <c r="IBZ15" s="106"/>
      <c r="ICA15" s="106"/>
      <c r="ICB15" s="106"/>
      <c r="ICC15" s="106"/>
      <c r="ICD15" s="106"/>
      <c r="ICE15" s="106"/>
      <c r="ICF15" s="106"/>
      <c r="ICG15" s="106"/>
      <c r="ICH15" s="106"/>
      <c r="ICI15" s="106"/>
      <c r="ICJ15" s="106"/>
      <c r="ICK15" s="106"/>
      <c r="ICL15" s="106"/>
      <c r="ICM15" s="106"/>
      <c r="ICN15" s="106"/>
      <c r="ICO15" s="106"/>
      <c r="ICP15" s="106"/>
      <c r="ICQ15" s="106"/>
      <c r="ICR15" s="106"/>
      <c r="ICS15" s="106"/>
      <c r="ICT15" s="106"/>
      <c r="ICU15" s="106"/>
      <c r="ICV15" s="106"/>
      <c r="ICW15" s="106"/>
      <c r="ICX15" s="106"/>
      <c r="ICY15" s="106"/>
      <c r="ICZ15" s="106"/>
      <c r="IDA15" s="106"/>
      <c r="IDB15" s="106"/>
      <c r="IDC15" s="106"/>
      <c r="IDD15" s="106"/>
      <c r="IDE15" s="106"/>
      <c r="IDF15" s="106"/>
      <c r="IDG15" s="106"/>
      <c r="IDH15" s="106"/>
      <c r="IDI15" s="106"/>
      <c r="IDJ15" s="106"/>
      <c r="IDK15" s="106"/>
      <c r="IDL15" s="106"/>
      <c r="IDM15" s="106"/>
      <c r="IDN15" s="106"/>
      <c r="IDO15" s="106"/>
      <c r="IDP15" s="106"/>
      <c r="IDQ15" s="106"/>
      <c r="IDR15" s="106"/>
      <c r="IDS15" s="106"/>
      <c r="IDT15" s="106"/>
      <c r="IDU15" s="106"/>
      <c r="IDV15" s="106"/>
      <c r="IDW15" s="106"/>
      <c r="IDX15" s="106"/>
      <c r="IDY15" s="106"/>
      <c r="IDZ15" s="106"/>
      <c r="IEA15" s="106"/>
      <c r="IEB15" s="106"/>
      <c r="IEC15" s="106"/>
      <c r="IED15" s="106"/>
      <c r="IEE15" s="106"/>
      <c r="IEF15" s="106"/>
      <c r="IEG15" s="106"/>
      <c r="IEH15" s="106"/>
      <c r="IEI15" s="106"/>
      <c r="IEJ15" s="106"/>
      <c r="IEK15" s="106"/>
      <c r="IEL15" s="106"/>
      <c r="IEM15" s="106"/>
      <c r="IEN15" s="106"/>
      <c r="IEO15" s="106"/>
      <c r="IEP15" s="106"/>
      <c r="IEQ15" s="106"/>
      <c r="IER15" s="106"/>
      <c r="IES15" s="106"/>
      <c r="IET15" s="106"/>
      <c r="IEU15" s="106"/>
      <c r="IEV15" s="106"/>
      <c r="IEW15" s="106"/>
      <c r="IEX15" s="106"/>
      <c r="IEY15" s="106"/>
      <c r="IEZ15" s="106"/>
      <c r="IFA15" s="106"/>
      <c r="IFB15" s="106"/>
      <c r="IFC15" s="106"/>
      <c r="IFD15" s="106"/>
      <c r="IFE15" s="106"/>
      <c r="IFF15" s="106"/>
      <c r="IFG15" s="106"/>
      <c r="IFH15" s="106"/>
      <c r="IFI15" s="106"/>
      <c r="IFJ15" s="106"/>
      <c r="IFK15" s="106"/>
      <c r="IFL15" s="106"/>
      <c r="IFM15" s="106"/>
      <c r="IFN15" s="106"/>
      <c r="IFO15" s="106"/>
      <c r="IFP15" s="106"/>
      <c r="IFQ15" s="106"/>
      <c r="IFR15" s="106"/>
      <c r="IFS15" s="106"/>
      <c r="IFT15" s="106"/>
      <c r="IFU15" s="106"/>
      <c r="IFV15" s="106"/>
      <c r="IFW15" s="106"/>
      <c r="IFX15" s="106"/>
      <c r="IFY15" s="106"/>
      <c r="IFZ15" s="106"/>
      <c r="IGA15" s="106"/>
      <c r="IGB15" s="106"/>
      <c r="IGC15" s="106"/>
      <c r="IGD15" s="106"/>
      <c r="IGE15" s="106"/>
      <c r="IGF15" s="106"/>
      <c r="IGG15" s="106"/>
      <c r="IGH15" s="106"/>
      <c r="IGI15" s="106"/>
      <c r="IGJ15" s="106"/>
      <c r="IGK15" s="106"/>
      <c r="IGL15" s="106"/>
      <c r="IGM15" s="106"/>
      <c r="IGN15" s="106"/>
      <c r="IGO15" s="106"/>
      <c r="IGP15" s="106"/>
      <c r="IGQ15" s="106"/>
      <c r="IGR15" s="106"/>
      <c r="IGS15" s="106"/>
      <c r="IGT15" s="106"/>
      <c r="IGU15" s="106"/>
      <c r="IGV15" s="106"/>
      <c r="IGW15" s="106"/>
      <c r="IGX15" s="106"/>
      <c r="IGY15" s="106"/>
      <c r="IGZ15" s="106"/>
      <c r="IHA15" s="106"/>
      <c r="IHB15" s="106"/>
      <c r="IHC15" s="106"/>
      <c r="IHD15" s="106"/>
      <c r="IHE15" s="106"/>
      <c r="IHF15" s="106"/>
      <c r="IHG15" s="106"/>
      <c r="IHH15" s="106"/>
      <c r="IHI15" s="106"/>
      <c r="IHJ15" s="106"/>
      <c r="IHK15" s="106"/>
      <c r="IHL15" s="106"/>
      <c r="IHM15" s="106"/>
      <c r="IHN15" s="106"/>
      <c r="IHO15" s="106"/>
      <c r="IHP15" s="106"/>
      <c r="IHQ15" s="106"/>
      <c r="IHR15" s="106"/>
      <c r="IHS15" s="106"/>
      <c r="IHT15" s="106"/>
      <c r="IHU15" s="106"/>
      <c r="IHV15" s="106"/>
      <c r="IHW15" s="106"/>
      <c r="IHX15" s="106"/>
      <c r="IHY15" s="106"/>
      <c r="IHZ15" s="106"/>
      <c r="IIA15" s="106"/>
      <c r="IIB15" s="106"/>
      <c r="IIC15" s="106"/>
      <c r="IID15" s="106"/>
      <c r="IIE15" s="106"/>
      <c r="IIF15" s="106"/>
      <c r="IIG15" s="106"/>
      <c r="IIH15" s="106"/>
      <c r="III15" s="106"/>
      <c r="IIJ15" s="106"/>
      <c r="IIK15" s="106"/>
      <c r="IIL15" s="106"/>
      <c r="IIM15" s="106"/>
      <c r="IIN15" s="106"/>
      <c r="IIO15" s="106"/>
      <c r="IIP15" s="106"/>
      <c r="IIQ15" s="106"/>
      <c r="IIR15" s="106"/>
      <c r="IIS15" s="106"/>
      <c r="IIT15" s="106"/>
      <c r="IIU15" s="106"/>
      <c r="IIV15" s="106"/>
      <c r="IIW15" s="106"/>
      <c r="IIX15" s="106"/>
      <c r="IIY15" s="106"/>
      <c r="IIZ15" s="106"/>
      <c r="IJA15" s="106"/>
      <c r="IJB15" s="106"/>
      <c r="IJC15" s="106"/>
      <c r="IJD15" s="106"/>
      <c r="IJE15" s="106"/>
      <c r="IJF15" s="106"/>
      <c r="IJG15" s="106"/>
      <c r="IJH15" s="106"/>
      <c r="IJI15" s="106"/>
      <c r="IJJ15" s="106"/>
      <c r="IJK15" s="106"/>
      <c r="IJL15" s="106"/>
      <c r="IJM15" s="106"/>
      <c r="IJN15" s="106"/>
      <c r="IJO15" s="106"/>
      <c r="IJP15" s="106"/>
      <c r="IJQ15" s="106"/>
      <c r="IJR15" s="106"/>
      <c r="IJS15" s="106"/>
      <c r="IJT15" s="106"/>
      <c r="IJU15" s="106"/>
      <c r="IJV15" s="106"/>
      <c r="IJW15" s="106"/>
      <c r="IJX15" s="106"/>
      <c r="IJY15" s="106"/>
      <c r="IJZ15" s="106"/>
      <c r="IKA15" s="106"/>
      <c r="IKB15" s="106"/>
      <c r="IKC15" s="106"/>
      <c r="IKD15" s="106"/>
      <c r="IKE15" s="106"/>
      <c r="IKF15" s="106"/>
      <c r="IKG15" s="106"/>
      <c r="IKH15" s="106"/>
      <c r="IKI15" s="106"/>
      <c r="IKJ15" s="106"/>
      <c r="IKK15" s="106"/>
      <c r="IKL15" s="106"/>
      <c r="IKM15" s="106"/>
      <c r="IKN15" s="106"/>
      <c r="IKO15" s="106"/>
      <c r="IKP15" s="106"/>
      <c r="IKQ15" s="106"/>
      <c r="IKR15" s="106"/>
      <c r="IKS15" s="106"/>
      <c r="IKT15" s="106"/>
      <c r="IKU15" s="106"/>
      <c r="IKV15" s="106"/>
      <c r="IKW15" s="106"/>
      <c r="IKX15" s="106"/>
      <c r="IKY15" s="106"/>
      <c r="IKZ15" s="106"/>
      <c r="ILA15" s="106"/>
      <c r="ILB15" s="106"/>
      <c r="ILC15" s="106"/>
      <c r="ILD15" s="106"/>
      <c r="ILE15" s="106"/>
      <c r="ILF15" s="106"/>
      <c r="ILG15" s="106"/>
      <c r="ILH15" s="106"/>
      <c r="ILI15" s="106"/>
      <c r="ILJ15" s="106"/>
      <c r="ILK15" s="106"/>
      <c r="ILL15" s="106"/>
      <c r="ILM15" s="106"/>
      <c r="ILN15" s="106"/>
      <c r="ILO15" s="106"/>
      <c r="ILP15" s="106"/>
      <c r="ILQ15" s="106"/>
      <c r="ILR15" s="106"/>
      <c r="ILS15" s="106"/>
      <c r="ILT15" s="106"/>
      <c r="ILU15" s="106"/>
      <c r="ILV15" s="106"/>
      <c r="ILW15" s="106"/>
      <c r="ILX15" s="106"/>
      <c r="ILY15" s="106"/>
      <c r="ILZ15" s="106"/>
      <c r="IMA15" s="106"/>
      <c r="IMB15" s="106"/>
      <c r="IMC15" s="106"/>
      <c r="IMD15" s="106"/>
      <c r="IME15" s="106"/>
      <c r="IMF15" s="106"/>
      <c r="IMG15" s="106"/>
      <c r="IMH15" s="106"/>
      <c r="IMI15" s="106"/>
      <c r="IMJ15" s="106"/>
      <c r="IMK15" s="106"/>
      <c r="IML15" s="106"/>
      <c r="IMM15" s="106"/>
      <c r="IMN15" s="106"/>
      <c r="IMO15" s="106"/>
      <c r="IMP15" s="106"/>
      <c r="IMQ15" s="106"/>
      <c r="IMR15" s="106"/>
      <c r="IMS15" s="106"/>
      <c r="IMT15" s="106"/>
      <c r="IMU15" s="106"/>
      <c r="IMV15" s="106"/>
      <c r="IMW15" s="106"/>
      <c r="IMX15" s="106"/>
      <c r="IMY15" s="106"/>
      <c r="IMZ15" s="106"/>
      <c r="INA15" s="106"/>
      <c r="INB15" s="106"/>
      <c r="INC15" s="106"/>
      <c r="IND15" s="106"/>
      <c r="INE15" s="106"/>
      <c r="INF15" s="106"/>
      <c r="ING15" s="106"/>
      <c r="INH15" s="106"/>
      <c r="INI15" s="106"/>
      <c r="INJ15" s="106"/>
      <c r="INK15" s="106"/>
      <c r="INL15" s="106"/>
      <c r="INM15" s="106"/>
      <c r="INN15" s="106"/>
      <c r="INO15" s="106"/>
      <c r="INP15" s="106"/>
      <c r="INQ15" s="106"/>
      <c r="INR15" s="106"/>
      <c r="INS15" s="106"/>
      <c r="INT15" s="106"/>
      <c r="INU15" s="106"/>
      <c r="INV15" s="106"/>
      <c r="INW15" s="106"/>
      <c r="INX15" s="106"/>
      <c r="INY15" s="106"/>
      <c r="INZ15" s="106"/>
      <c r="IOA15" s="106"/>
      <c r="IOB15" s="106"/>
      <c r="IOC15" s="106"/>
      <c r="IOD15" s="106"/>
      <c r="IOE15" s="106"/>
      <c r="IOF15" s="106"/>
      <c r="IOG15" s="106"/>
      <c r="IOH15" s="106"/>
      <c r="IOI15" s="106"/>
      <c r="IOJ15" s="106"/>
      <c r="IOK15" s="106"/>
      <c r="IOL15" s="106"/>
      <c r="IOM15" s="106"/>
      <c r="ION15" s="106"/>
      <c r="IOO15" s="106"/>
      <c r="IOP15" s="106"/>
      <c r="IOQ15" s="106"/>
      <c r="IOR15" s="106"/>
      <c r="IOS15" s="106"/>
      <c r="IOT15" s="106"/>
      <c r="IOU15" s="106"/>
      <c r="IOV15" s="106"/>
      <c r="IOW15" s="106"/>
      <c r="IOX15" s="106"/>
      <c r="IOY15" s="106"/>
      <c r="IOZ15" s="106"/>
      <c r="IPA15" s="106"/>
      <c r="IPB15" s="106"/>
      <c r="IPC15" s="106"/>
      <c r="IPD15" s="106"/>
      <c r="IPE15" s="106"/>
      <c r="IPF15" s="106"/>
      <c r="IPG15" s="106"/>
      <c r="IPH15" s="106"/>
      <c r="IPI15" s="106"/>
      <c r="IPJ15" s="106"/>
      <c r="IPK15" s="106"/>
      <c r="IPL15" s="106"/>
      <c r="IPM15" s="106"/>
      <c r="IPN15" s="106"/>
      <c r="IPO15" s="106"/>
      <c r="IPP15" s="106"/>
      <c r="IPQ15" s="106"/>
      <c r="IPR15" s="106"/>
      <c r="IPS15" s="106"/>
      <c r="IPT15" s="106"/>
      <c r="IPU15" s="106"/>
      <c r="IPV15" s="106"/>
      <c r="IPW15" s="106"/>
      <c r="IPX15" s="106"/>
      <c r="IPY15" s="106"/>
      <c r="IPZ15" s="106"/>
      <c r="IQA15" s="106"/>
      <c r="IQB15" s="106"/>
      <c r="IQC15" s="106"/>
      <c r="IQD15" s="106"/>
      <c r="IQE15" s="106"/>
      <c r="IQF15" s="106"/>
      <c r="IQG15" s="106"/>
      <c r="IQH15" s="106"/>
      <c r="IQI15" s="106"/>
      <c r="IQJ15" s="106"/>
      <c r="IQK15" s="106"/>
      <c r="IQL15" s="106"/>
      <c r="IQM15" s="106"/>
      <c r="IQN15" s="106"/>
      <c r="IQO15" s="106"/>
      <c r="IQP15" s="106"/>
      <c r="IQQ15" s="106"/>
      <c r="IQR15" s="106"/>
      <c r="IQS15" s="106"/>
      <c r="IQT15" s="106"/>
      <c r="IQU15" s="106"/>
      <c r="IQV15" s="106"/>
      <c r="IQW15" s="106"/>
      <c r="IQX15" s="106"/>
      <c r="IQY15" s="106"/>
      <c r="IQZ15" s="106"/>
      <c r="IRA15" s="106"/>
      <c r="IRB15" s="106"/>
      <c r="IRC15" s="106"/>
      <c r="IRD15" s="106"/>
      <c r="IRE15" s="106"/>
      <c r="IRF15" s="106"/>
      <c r="IRG15" s="106"/>
      <c r="IRH15" s="106"/>
      <c r="IRI15" s="106"/>
      <c r="IRJ15" s="106"/>
      <c r="IRK15" s="106"/>
      <c r="IRL15" s="106"/>
      <c r="IRM15" s="106"/>
      <c r="IRN15" s="106"/>
      <c r="IRO15" s="106"/>
      <c r="IRP15" s="106"/>
      <c r="IRQ15" s="106"/>
      <c r="IRR15" s="106"/>
      <c r="IRS15" s="106"/>
      <c r="IRT15" s="106"/>
      <c r="IRU15" s="106"/>
      <c r="IRV15" s="106"/>
      <c r="IRW15" s="106"/>
      <c r="IRX15" s="106"/>
      <c r="IRY15" s="106"/>
      <c r="IRZ15" s="106"/>
      <c r="ISA15" s="106"/>
      <c r="ISB15" s="106"/>
      <c r="ISC15" s="106"/>
      <c r="ISD15" s="106"/>
      <c r="ISE15" s="106"/>
      <c r="ISF15" s="106"/>
      <c r="ISG15" s="106"/>
      <c r="ISH15" s="106"/>
      <c r="ISI15" s="106"/>
      <c r="ISJ15" s="106"/>
      <c r="ISK15" s="106"/>
      <c r="ISL15" s="106"/>
      <c r="ISM15" s="106"/>
      <c r="ISN15" s="106"/>
      <c r="ISO15" s="106"/>
      <c r="ISP15" s="106"/>
      <c r="ISQ15" s="106"/>
      <c r="ISR15" s="106"/>
      <c r="ISS15" s="106"/>
      <c r="IST15" s="106"/>
      <c r="ISU15" s="106"/>
      <c r="ISV15" s="106"/>
      <c r="ISW15" s="106"/>
      <c r="ISX15" s="106"/>
      <c r="ISY15" s="106"/>
      <c r="ISZ15" s="106"/>
      <c r="ITA15" s="106"/>
      <c r="ITB15" s="106"/>
      <c r="ITC15" s="106"/>
      <c r="ITD15" s="106"/>
      <c r="ITE15" s="106"/>
      <c r="ITF15" s="106"/>
      <c r="ITG15" s="106"/>
      <c r="ITH15" s="106"/>
      <c r="ITI15" s="106"/>
      <c r="ITJ15" s="106"/>
      <c r="ITK15" s="106"/>
      <c r="ITL15" s="106"/>
      <c r="ITM15" s="106"/>
      <c r="ITN15" s="106"/>
      <c r="ITO15" s="106"/>
      <c r="ITP15" s="106"/>
      <c r="ITQ15" s="106"/>
      <c r="ITR15" s="106"/>
      <c r="ITS15" s="106"/>
      <c r="ITT15" s="106"/>
      <c r="ITU15" s="106"/>
      <c r="ITV15" s="106"/>
      <c r="ITW15" s="106"/>
      <c r="ITX15" s="106"/>
      <c r="ITY15" s="106"/>
      <c r="ITZ15" s="106"/>
      <c r="IUA15" s="106"/>
      <c r="IUB15" s="106"/>
      <c r="IUC15" s="106"/>
      <c r="IUD15" s="106"/>
      <c r="IUE15" s="106"/>
      <c r="IUF15" s="106"/>
      <c r="IUG15" s="106"/>
      <c r="IUH15" s="106"/>
      <c r="IUI15" s="106"/>
      <c r="IUJ15" s="106"/>
      <c r="IUK15" s="106"/>
      <c r="IUL15" s="106"/>
      <c r="IUM15" s="106"/>
      <c r="IUN15" s="106"/>
      <c r="IUO15" s="106"/>
      <c r="IUP15" s="106"/>
      <c r="IUQ15" s="106"/>
      <c r="IUR15" s="106"/>
      <c r="IUS15" s="106"/>
      <c r="IUT15" s="106"/>
      <c r="IUU15" s="106"/>
      <c r="IUV15" s="106"/>
      <c r="IUW15" s="106"/>
      <c r="IUX15" s="106"/>
      <c r="IUY15" s="106"/>
      <c r="IUZ15" s="106"/>
      <c r="IVA15" s="106"/>
      <c r="IVB15" s="106"/>
      <c r="IVC15" s="106"/>
      <c r="IVD15" s="106"/>
      <c r="IVE15" s="106"/>
      <c r="IVF15" s="106"/>
      <c r="IVG15" s="106"/>
      <c r="IVH15" s="106"/>
      <c r="IVI15" s="106"/>
      <c r="IVJ15" s="106"/>
      <c r="IVK15" s="106"/>
      <c r="IVL15" s="106"/>
      <c r="IVM15" s="106"/>
      <c r="IVN15" s="106"/>
      <c r="IVO15" s="106"/>
      <c r="IVP15" s="106"/>
      <c r="IVQ15" s="106"/>
      <c r="IVR15" s="106"/>
      <c r="IVS15" s="106"/>
      <c r="IVT15" s="106"/>
      <c r="IVU15" s="106"/>
      <c r="IVV15" s="106"/>
      <c r="IVW15" s="106"/>
      <c r="IVX15" s="106"/>
      <c r="IVY15" s="106"/>
      <c r="IVZ15" s="106"/>
      <c r="IWA15" s="106"/>
      <c r="IWB15" s="106"/>
      <c r="IWC15" s="106"/>
      <c r="IWD15" s="106"/>
      <c r="IWE15" s="106"/>
      <c r="IWF15" s="106"/>
      <c r="IWG15" s="106"/>
      <c r="IWH15" s="106"/>
      <c r="IWI15" s="106"/>
      <c r="IWJ15" s="106"/>
      <c r="IWK15" s="106"/>
      <c r="IWL15" s="106"/>
      <c r="IWM15" s="106"/>
      <c r="IWN15" s="106"/>
      <c r="IWO15" s="106"/>
      <c r="IWP15" s="106"/>
      <c r="IWQ15" s="106"/>
      <c r="IWR15" s="106"/>
      <c r="IWS15" s="106"/>
      <c r="IWT15" s="106"/>
      <c r="IWU15" s="106"/>
      <c r="IWV15" s="106"/>
      <c r="IWW15" s="106"/>
      <c r="IWX15" s="106"/>
      <c r="IWY15" s="106"/>
      <c r="IWZ15" s="106"/>
      <c r="IXA15" s="106"/>
      <c r="IXB15" s="106"/>
      <c r="IXC15" s="106"/>
      <c r="IXD15" s="106"/>
      <c r="IXE15" s="106"/>
      <c r="IXF15" s="106"/>
      <c r="IXG15" s="106"/>
      <c r="IXH15" s="106"/>
      <c r="IXI15" s="106"/>
      <c r="IXJ15" s="106"/>
      <c r="IXK15" s="106"/>
      <c r="IXL15" s="106"/>
      <c r="IXM15" s="106"/>
      <c r="IXN15" s="106"/>
      <c r="IXO15" s="106"/>
      <c r="IXP15" s="106"/>
      <c r="IXQ15" s="106"/>
      <c r="IXR15" s="106"/>
      <c r="IXS15" s="106"/>
      <c r="IXT15" s="106"/>
      <c r="IXU15" s="106"/>
      <c r="IXV15" s="106"/>
      <c r="IXW15" s="106"/>
      <c r="IXX15" s="106"/>
      <c r="IXY15" s="106"/>
      <c r="IXZ15" s="106"/>
      <c r="IYA15" s="106"/>
      <c r="IYB15" s="106"/>
      <c r="IYC15" s="106"/>
      <c r="IYD15" s="106"/>
      <c r="IYE15" s="106"/>
      <c r="IYF15" s="106"/>
      <c r="IYG15" s="106"/>
      <c r="IYH15" s="106"/>
      <c r="IYI15" s="106"/>
      <c r="IYJ15" s="106"/>
      <c r="IYK15" s="106"/>
      <c r="IYL15" s="106"/>
      <c r="IYM15" s="106"/>
      <c r="IYN15" s="106"/>
      <c r="IYO15" s="106"/>
      <c r="IYP15" s="106"/>
      <c r="IYQ15" s="106"/>
      <c r="IYR15" s="106"/>
      <c r="IYS15" s="106"/>
      <c r="IYT15" s="106"/>
      <c r="IYU15" s="106"/>
      <c r="IYV15" s="106"/>
      <c r="IYW15" s="106"/>
      <c r="IYX15" s="106"/>
      <c r="IYY15" s="106"/>
      <c r="IYZ15" s="106"/>
      <c r="IZA15" s="106"/>
      <c r="IZB15" s="106"/>
      <c r="IZC15" s="106"/>
      <c r="IZD15" s="106"/>
      <c r="IZE15" s="106"/>
      <c r="IZF15" s="106"/>
      <c r="IZG15" s="106"/>
      <c r="IZH15" s="106"/>
      <c r="IZI15" s="106"/>
      <c r="IZJ15" s="106"/>
      <c r="IZK15" s="106"/>
      <c r="IZL15" s="106"/>
      <c r="IZM15" s="106"/>
      <c r="IZN15" s="106"/>
      <c r="IZO15" s="106"/>
      <c r="IZP15" s="106"/>
      <c r="IZQ15" s="106"/>
      <c r="IZR15" s="106"/>
      <c r="IZS15" s="106"/>
      <c r="IZT15" s="106"/>
      <c r="IZU15" s="106"/>
      <c r="IZV15" s="106"/>
      <c r="IZW15" s="106"/>
      <c r="IZX15" s="106"/>
      <c r="IZY15" s="106"/>
      <c r="IZZ15" s="106"/>
      <c r="JAA15" s="106"/>
      <c r="JAB15" s="106"/>
      <c r="JAC15" s="106"/>
      <c r="JAD15" s="106"/>
      <c r="JAE15" s="106"/>
      <c r="JAF15" s="106"/>
      <c r="JAG15" s="106"/>
      <c r="JAH15" s="106"/>
      <c r="JAI15" s="106"/>
      <c r="JAJ15" s="106"/>
      <c r="JAK15" s="106"/>
      <c r="JAL15" s="106"/>
      <c r="JAM15" s="106"/>
      <c r="JAN15" s="106"/>
      <c r="JAO15" s="106"/>
      <c r="JAP15" s="106"/>
      <c r="JAQ15" s="106"/>
      <c r="JAR15" s="106"/>
      <c r="JAS15" s="106"/>
      <c r="JAT15" s="106"/>
      <c r="JAU15" s="106"/>
      <c r="JAV15" s="106"/>
      <c r="JAW15" s="106"/>
      <c r="JAX15" s="106"/>
      <c r="JAY15" s="106"/>
      <c r="JAZ15" s="106"/>
      <c r="JBA15" s="106"/>
      <c r="JBB15" s="106"/>
      <c r="JBC15" s="106"/>
      <c r="JBD15" s="106"/>
      <c r="JBE15" s="106"/>
      <c r="JBF15" s="106"/>
      <c r="JBG15" s="106"/>
      <c r="JBH15" s="106"/>
      <c r="JBI15" s="106"/>
      <c r="JBJ15" s="106"/>
      <c r="JBK15" s="106"/>
      <c r="JBL15" s="106"/>
      <c r="JBM15" s="106"/>
      <c r="JBN15" s="106"/>
      <c r="JBO15" s="106"/>
      <c r="JBP15" s="106"/>
      <c r="JBQ15" s="106"/>
      <c r="JBR15" s="106"/>
      <c r="JBS15" s="106"/>
      <c r="JBT15" s="106"/>
      <c r="JBU15" s="106"/>
      <c r="JBV15" s="106"/>
      <c r="JBW15" s="106"/>
      <c r="JBX15" s="106"/>
      <c r="JBY15" s="106"/>
      <c r="JBZ15" s="106"/>
      <c r="JCA15" s="106"/>
      <c r="JCB15" s="106"/>
      <c r="JCC15" s="106"/>
      <c r="JCD15" s="106"/>
      <c r="JCE15" s="106"/>
      <c r="JCF15" s="106"/>
      <c r="JCG15" s="106"/>
      <c r="JCH15" s="106"/>
      <c r="JCI15" s="106"/>
      <c r="JCJ15" s="106"/>
      <c r="JCK15" s="106"/>
      <c r="JCL15" s="106"/>
      <c r="JCM15" s="106"/>
      <c r="JCN15" s="106"/>
      <c r="JCO15" s="106"/>
      <c r="JCP15" s="106"/>
      <c r="JCQ15" s="106"/>
      <c r="JCR15" s="106"/>
      <c r="JCS15" s="106"/>
      <c r="JCT15" s="106"/>
      <c r="JCU15" s="106"/>
      <c r="JCV15" s="106"/>
      <c r="JCW15" s="106"/>
      <c r="JCX15" s="106"/>
      <c r="JCY15" s="106"/>
      <c r="JCZ15" s="106"/>
      <c r="JDA15" s="106"/>
      <c r="JDB15" s="106"/>
      <c r="JDC15" s="106"/>
      <c r="JDD15" s="106"/>
      <c r="JDE15" s="106"/>
      <c r="JDF15" s="106"/>
      <c r="JDG15" s="106"/>
      <c r="JDH15" s="106"/>
      <c r="JDI15" s="106"/>
      <c r="JDJ15" s="106"/>
      <c r="JDK15" s="106"/>
      <c r="JDL15" s="106"/>
      <c r="JDM15" s="106"/>
      <c r="JDN15" s="106"/>
      <c r="JDO15" s="106"/>
      <c r="JDP15" s="106"/>
      <c r="JDQ15" s="106"/>
      <c r="JDR15" s="106"/>
      <c r="JDS15" s="106"/>
      <c r="JDT15" s="106"/>
      <c r="JDU15" s="106"/>
      <c r="JDV15" s="106"/>
      <c r="JDW15" s="106"/>
      <c r="JDX15" s="106"/>
      <c r="JDY15" s="106"/>
      <c r="JDZ15" s="106"/>
      <c r="JEA15" s="106"/>
      <c r="JEB15" s="106"/>
      <c r="JEC15" s="106"/>
      <c r="JED15" s="106"/>
      <c r="JEE15" s="106"/>
      <c r="JEF15" s="106"/>
      <c r="JEG15" s="106"/>
      <c r="JEH15" s="106"/>
      <c r="JEI15" s="106"/>
      <c r="JEJ15" s="106"/>
      <c r="JEK15" s="106"/>
      <c r="JEL15" s="106"/>
      <c r="JEM15" s="106"/>
      <c r="JEN15" s="106"/>
      <c r="JEO15" s="106"/>
      <c r="JEP15" s="106"/>
      <c r="JEQ15" s="106"/>
      <c r="JER15" s="106"/>
      <c r="JES15" s="106"/>
      <c r="JET15" s="106"/>
      <c r="JEU15" s="106"/>
      <c r="JEV15" s="106"/>
      <c r="JEW15" s="106"/>
      <c r="JEX15" s="106"/>
      <c r="JEY15" s="106"/>
      <c r="JEZ15" s="106"/>
      <c r="JFA15" s="106"/>
      <c r="JFB15" s="106"/>
      <c r="JFC15" s="106"/>
      <c r="JFD15" s="106"/>
      <c r="JFE15" s="106"/>
      <c r="JFF15" s="106"/>
      <c r="JFG15" s="106"/>
      <c r="JFH15" s="106"/>
      <c r="JFI15" s="106"/>
      <c r="JFJ15" s="106"/>
      <c r="JFK15" s="106"/>
      <c r="JFL15" s="106"/>
      <c r="JFM15" s="106"/>
      <c r="JFN15" s="106"/>
      <c r="JFO15" s="106"/>
      <c r="JFP15" s="106"/>
      <c r="JFQ15" s="106"/>
      <c r="JFR15" s="106"/>
      <c r="JFS15" s="106"/>
      <c r="JFT15" s="106"/>
      <c r="JFU15" s="106"/>
      <c r="JFV15" s="106"/>
      <c r="JFW15" s="106"/>
      <c r="JFX15" s="106"/>
      <c r="JFY15" s="106"/>
      <c r="JFZ15" s="106"/>
      <c r="JGA15" s="106"/>
      <c r="JGB15" s="106"/>
      <c r="JGC15" s="106"/>
      <c r="JGD15" s="106"/>
      <c r="JGE15" s="106"/>
      <c r="JGF15" s="106"/>
      <c r="JGG15" s="106"/>
      <c r="JGH15" s="106"/>
      <c r="JGI15" s="106"/>
      <c r="JGJ15" s="106"/>
      <c r="JGK15" s="106"/>
      <c r="JGL15" s="106"/>
      <c r="JGM15" s="106"/>
      <c r="JGN15" s="106"/>
      <c r="JGO15" s="106"/>
      <c r="JGP15" s="106"/>
      <c r="JGQ15" s="106"/>
      <c r="JGR15" s="106"/>
      <c r="JGS15" s="106"/>
      <c r="JGT15" s="106"/>
      <c r="JGU15" s="106"/>
      <c r="JGV15" s="106"/>
      <c r="JGW15" s="106"/>
      <c r="JGX15" s="106"/>
      <c r="JGY15" s="106"/>
      <c r="JGZ15" s="106"/>
      <c r="JHA15" s="106"/>
      <c r="JHB15" s="106"/>
      <c r="JHC15" s="106"/>
      <c r="JHD15" s="106"/>
      <c r="JHE15" s="106"/>
      <c r="JHF15" s="106"/>
      <c r="JHG15" s="106"/>
      <c r="JHH15" s="106"/>
      <c r="JHI15" s="106"/>
      <c r="JHJ15" s="106"/>
      <c r="JHK15" s="106"/>
      <c r="JHL15" s="106"/>
      <c r="JHM15" s="106"/>
      <c r="JHN15" s="106"/>
      <c r="JHO15" s="106"/>
      <c r="JHP15" s="106"/>
      <c r="JHQ15" s="106"/>
      <c r="JHR15" s="106"/>
      <c r="JHS15" s="106"/>
      <c r="JHT15" s="106"/>
      <c r="JHU15" s="106"/>
      <c r="JHV15" s="106"/>
      <c r="JHW15" s="106"/>
      <c r="JHX15" s="106"/>
      <c r="JHY15" s="106"/>
      <c r="JHZ15" s="106"/>
      <c r="JIA15" s="106"/>
      <c r="JIB15" s="106"/>
      <c r="JIC15" s="106"/>
      <c r="JID15" s="106"/>
      <c r="JIE15" s="106"/>
      <c r="JIF15" s="106"/>
      <c r="JIG15" s="106"/>
      <c r="JIH15" s="106"/>
      <c r="JII15" s="106"/>
      <c r="JIJ15" s="106"/>
      <c r="JIK15" s="106"/>
      <c r="JIL15" s="106"/>
      <c r="JIM15" s="106"/>
      <c r="JIN15" s="106"/>
      <c r="JIO15" s="106"/>
      <c r="JIP15" s="106"/>
      <c r="JIQ15" s="106"/>
      <c r="JIR15" s="106"/>
      <c r="JIS15" s="106"/>
      <c r="JIT15" s="106"/>
      <c r="JIU15" s="106"/>
      <c r="JIV15" s="106"/>
      <c r="JIW15" s="106"/>
      <c r="JIX15" s="106"/>
      <c r="JIY15" s="106"/>
      <c r="JIZ15" s="106"/>
      <c r="JJA15" s="106"/>
      <c r="JJB15" s="106"/>
      <c r="JJC15" s="106"/>
      <c r="JJD15" s="106"/>
      <c r="JJE15" s="106"/>
      <c r="JJF15" s="106"/>
      <c r="JJG15" s="106"/>
      <c r="JJH15" s="106"/>
      <c r="JJI15" s="106"/>
      <c r="JJJ15" s="106"/>
      <c r="JJK15" s="106"/>
      <c r="JJL15" s="106"/>
      <c r="JJM15" s="106"/>
      <c r="JJN15" s="106"/>
      <c r="JJO15" s="106"/>
      <c r="JJP15" s="106"/>
      <c r="JJQ15" s="106"/>
      <c r="JJR15" s="106"/>
      <c r="JJS15" s="106"/>
      <c r="JJT15" s="106"/>
      <c r="JJU15" s="106"/>
      <c r="JJV15" s="106"/>
      <c r="JJW15" s="106"/>
      <c r="JJX15" s="106"/>
      <c r="JJY15" s="106"/>
      <c r="JJZ15" s="106"/>
      <c r="JKA15" s="106"/>
      <c r="JKB15" s="106"/>
      <c r="JKC15" s="106"/>
      <c r="JKD15" s="106"/>
      <c r="JKE15" s="106"/>
      <c r="JKF15" s="106"/>
      <c r="JKG15" s="106"/>
      <c r="JKH15" s="106"/>
      <c r="JKI15" s="106"/>
      <c r="JKJ15" s="106"/>
      <c r="JKK15" s="106"/>
      <c r="JKL15" s="106"/>
      <c r="JKM15" s="106"/>
      <c r="JKN15" s="106"/>
      <c r="JKO15" s="106"/>
      <c r="JKP15" s="106"/>
      <c r="JKQ15" s="106"/>
      <c r="JKR15" s="106"/>
      <c r="JKS15" s="106"/>
      <c r="JKT15" s="106"/>
      <c r="JKU15" s="106"/>
      <c r="JKV15" s="106"/>
      <c r="JKW15" s="106"/>
      <c r="JKX15" s="106"/>
      <c r="JKY15" s="106"/>
      <c r="JKZ15" s="106"/>
      <c r="JLA15" s="106"/>
      <c r="JLB15" s="106"/>
      <c r="JLC15" s="106"/>
      <c r="JLD15" s="106"/>
      <c r="JLE15" s="106"/>
      <c r="JLF15" s="106"/>
      <c r="JLG15" s="106"/>
      <c r="JLH15" s="106"/>
      <c r="JLI15" s="106"/>
      <c r="JLJ15" s="106"/>
      <c r="JLK15" s="106"/>
      <c r="JLL15" s="106"/>
      <c r="JLM15" s="106"/>
      <c r="JLN15" s="106"/>
      <c r="JLO15" s="106"/>
      <c r="JLP15" s="106"/>
      <c r="JLQ15" s="106"/>
      <c r="JLR15" s="106"/>
      <c r="JLS15" s="106"/>
      <c r="JLT15" s="106"/>
      <c r="JLU15" s="106"/>
      <c r="JLV15" s="106"/>
      <c r="JLW15" s="106"/>
      <c r="JLX15" s="106"/>
      <c r="JLY15" s="106"/>
      <c r="JLZ15" s="106"/>
      <c r="JMA15" s="106"/>
      <c r="JMB15" s="106"/>
      <c r="JMC15" s="106"/>
      <c r="JMD15" s="106"/>
      <c r="JME15" s="106"/>
      <c r="JMF15" s="106"/>
      <c r="JMG15" s="106"/>
      <c r="JMH15" s="106"/>
      <c r="JMI15" s="106"/>
      <c r="JMJ15" s="106"/>
      <c r="JMK15" s="106"/>
      <c r="JML15" s="106"/>
      <c r="JMM15" s="106"/>
      <c r="JMN15" s="106"/>
      <c r="JMO15" s="106"/>
      <c r="JMP15" s="106"/>
      <c r="JMQ15" s="106"/>
      <c r="JMR15" s="106"/>
      <c r="JMS15" s="106"/>
      <c r="JMT15" s="106"/>
      <c r="JMU15" s="106"/>
      <c r="JMV15" s="106"/>
      <c r="JMW15" s="106"/>
      <c r="JMX15" s="106"/>
      <c r="JMY15" s="106"/>
      <c r="JMZ15" s="106"/>
      <c r="JNA15" s="106"/>
      <c r="JNB15" s="106"/>
      <c r="JNC15" s="106"/>
      <c r="JND15" s="106"/>
      <c r="JNE15" s="106"/>
      <c r="JNF15" s="106"/>
      <c r="JNG15" s="106"/>
      <c r="JNH15" s="106"/>
      <c r="JNI15" s="106"/>
      <c r="JNJ15" s="106"/>
      <c r="JNK15" s="106"/>
      <c r="JNL15" s="106"/>
      <c r="JNM15" s="106"/>
      <c r="JNN15" s="106"/>
      <c r="JNO15" s="106"/>
      <c r="JNP15" s="106"/>
      <c r="JNQ15" s="106"/>
      <c r="JNR15" s="106"/>
      <c r="JNS15" s="106"/>
      <c r="JNT15" s="106"/>
      <c r="JNU15" s="106"/>
      <c r="JNV15" s="106"/>
      <c r="JNW15" s="106"/>
      <c r="JNX15" s="106"/>
      <c r="JNY15" s="106"/>
      <c r="JNZ15" s="106"/>
      <c r="JOA15" s="106"/>
      <c r="JOB15" s="106"/>
      <c r="JOC15" s="106"/>
      <c r="JOD15" s="106"/>
      <c r="JOE15" s="106"/>
      <c r="JOF15" s="106"/>
      <c r="JOG15" s="106"/>
      <c r="JOH15" s="106"/>
      <c r="JOI15" s="106"/>
      <c r="JOJ15" s="106"/>
      <c r="JOK15" s="106"/>
      <c r="JOL15" s="106"/>
      <c r="JOM15" s="106"/>
      <c r="JON15" s="106"/>
      <c r="JOO15" s="106"/>
      <c r="JOP15" s="106"/>
      <c r="JOQ15" s="106"/>
      <c r="JOR15" s="106"/>
      <c r="JOS15" s="106"/>
      <c r="JOT15" s="106"/>
      <c r="JOU15" s="106"/>
      <c r="JOV15" s="106"/>
      <c r="JOW15" s="106"/>
      <c r="JOX15" s="106"/>
      <c r="JOY15" s="106"/>
      <c r="JOZ15" s="106"/>
      <c r="JPA15" s="106"/>
      <c r="JPB15" s="106"/>
      <c r="JPC15" s="106"/>
      <c r="JPD15" s="106"/>
      <c r="JPE15" s="106"/>
      <c r="JPF15" s="106"/>
      <c r="JPG15" s="106"/>
      <c r="JPH15" s="106"/>
      <c r="JPI15" s="106"/>
      <c r="JPJ15" s="106"/>
      <c r="JPK15" s="106"/>
      <c r="JPL15" s="106"/>
      <c r="JPM15" s="106"/>
      <c r="JPN15" s="106"/>
      <c r="JPO15" s="106"/>
      <c r="JPP15" s="106"/>
      <c r="JPQ15" s="106"/>
      <c r="JPR15" s="106"/>
      <c r="JPS15" s="106"/>
      <c r="JPT15" s="106"/>
      <c r="JPU15" s="106"/>
      <c r="JPV15" s="106"/>
      <c r="JPW15" s="106"/>
      <c r="JPX15" s="106"/>
      <c r="JPY15" s="106"/>
      <c r="JPZ15" s="106"/>
      <c r="JQA15" s="106"/>
      <c r="JQB15" s="106"/>
      <c r="JQC15" s="106"/>
      <c r="JQD15" s="106"/>
      <c r="JQE15" s="106"/>
      <c r="JQF15" s="106"/>
      <c r="JQG15" s="106"/>
      <c r="JQH15" s="106"/>
      <c r="JQI15" s="106"/>
      <c r="JQJ15" s="106"/>
      <c r="JQK15" s="106"/>
      <c r="JQL15" s="106"/>
      <c r="JQM15" s="106"/>
      <c r="JQN15" s="106"/>
      <c r="JQO15" s="106"/>
      <c r="JQP15" s="106"/>
      <c r="JQQ15" s="106"/>
      <c r="JQR15" s="106"/>
      <c r="JQS15" s="106"/>
      <c r="JQT15" s="106"/>
      <c r="JQU15" s="106"/>
      <c r="JQV15" s="106"/>
      <c r="JQW15" s="106"/>
      <c r="JQX15" s="106"/>
      <c r="JQY15" s="106"/>
      <c r="JQZ15" s="106"/>
      <c r="JRA15" s="106"/>
      <c r="JRB15" s="106"/>
      <c r="JRC15" s="106"/>
      <c r="JRD15" s="106"/>
      <c r="JRE15" s="106"/>
      <c r="JRF15" s="106"/>
      <c r="JRG15" s="106"/>
      <c r="JRH15" s="106"/>
      <c r="JRI15" s="106"/>
      <c r="JRJ15" s="106"/>
      <c r="JRK15" s="106"/>
      <c r="JRL15" s="106"/>
      <c r="JRM15" s="106"/>
      <c r="JRN15" s="106"/>
      <c r="JRO15" s="106"/>
      <c r="JRP15" s="106"/>
      <c r="JRQ15" s="106"/>
      <c r="JRR15" s="106"/>
      <c r="JRS15" s="106"/>
      <c r="JRT15" s="106"/>
      <c r="JRU15" s="106"/>
      <c r="JRV15" s="106"/>
      <c r="JRW15" s="106"/>
      <c r="JRX15" s="106"/>
      <c r="JRY15" s="106"/>
      <c r="JRZ15" s="106"/>
      <c r="JSA15" s="106"/>
      <c r="JSB15" s="106"/>
      <c r="JSC15" s="106"/>
      <c r="JSD15" s="106"/>
      <c r="JSE15" s="106"/>
      <c r="JSF15" s="106"/>
      <c r="JSG15" s="106"/>
      <c r="JSH15" s="106"/>
      <c r="JSI15" s="106"/>
      <c r="JSJ15" s="106"/>
      <c r="JSK15" s="106"/>
      <c r="JSL15" s="106"/>
      <c r="JSM15" s="106"/>
      <c r="JSN15" s="106"/>
      <c r="JSO15" s="106"/>
      <c r="JSP15" s="106"/>
      <c r="JSQ15" s="106"/>
      <c r="JSR15" s="106"/>
      <c r="JSS15" s="106"/>
      <c r="JST15" s="106"/>
      <c r="JSU15" s="106"/>
      <c r="JSV15" s="106"/>
      <c r="JSW15" s="106"/>
      <c r="JSX15" s="106"/>
      <c r="JSY15" s="106"/>
      <c r="JSZ15" s="106"/>
      <c r="JTA15" s="106"/>
      <c r="JTB15" s="106"/>
      <c r="JTC15" s="106"/>
      <c r="JTD15" s="106"/>
      <c r="JTE15" s="106"/>
      <c r="JTF15" s="106"/>
      <c r="JTG15" s="106"/>
      <c r="JTH15" s="106"/>
      <c r="JTI15" s="106"/>
      <c r="JTJ15" s="106"/>
      <c r="JTK15" s="106"/>
      <c r="JTL15" s="106"/>
      <c r="JTM15" s="106"/>
      <c r="JTN15" s="106"/>
      <c r="JTO15" s="106"/>
      <c r="JTP15" s="106"/>
      <c r="JTQ15" s="106"/>
      <c r="JTR15" s="106"/>
      <c r="JTS15" s="106"/>
      <c r="JTT15" s="106"/>
      <c r="JTU15" s="106"/>
      <c r="JTV15" s="106"/>
      <c r="JTW15" s="106"/>
      <c r="JTX15" s="106"/>
      <c r="JTY15" s="106"/>
      <c r="JTZ15" s="106"/>
      <c r="JUA15" s="106"/>
      <c r="JUB15" s="106"/>
      <c r="JUC15" s="106"/>
      <c r="JUD15" s="106"/>
      <c r="JUE15" s="106"/>
      <c r="JUF15" s="106"/>
      <c r="JUG15" s="106"/>
      <c r="JUH15" s="106"/>
      <c r="JUI15" s="106"/>
      <c r="JUJ15" s="106"/>
      <c r="JUK15" s="106"/>
      <c r="JUL15" s="106"/>
      <c r="JUM15" s="106"/>
      <c r="JUN15" s="106"/>
      <c r="JUO15" s="106"/>
      <c r="JUP15" s="106"/>
      <c r="JUQ15" s="106"/>
      <c r="JUR15" s="106"/>
      <c r="JUS15" s="106"/>
      <c r="JUT15" s="106"/>
      <c r="JUU15" s="106"/>
      <c r="JUV15" s="106"/>
      <c r="JUW15" s="106"/>
      <c r="JUX15" s="106"/>
      <c r="JUY15" s="106"/>
      <c r="JUZ15" s="106"/>
      <c r="JVA15" s="106"/>
      <c r="JVB15" s="106"/>
      <c r="JVC15" s="106"/>
      <c r="JVD15" s="106"/>
      <c r="JVE15" s="106"/>
      <c r="JVF15" s="106"/>
      <c r="JVG15" s="106"/>
      <c r="JVH15" s="106"/>
      <c r="JVI15" s="106"/>
      <c r="JVJ15" s="106"/>
      <c r="JVK15" s="106"/>
      <c r="JVL15" s="106"/>
      <c r="JVM15" s="106"/>
      <c r="JVN15" s="106"/>
      <c r="JVO15" s="106"/>
      <c r="JVP15" s="106"/>
      <c r="JVQ15" s="106"/>
      <c r="JVR15" s="106"/>
      <c r="JVS15" s="106"/>
      <c r="JVT15" s="106"/>
      <c r="JVU15" s="106"/>
      <c r="JVV15" s="106"/>
      <c r="JVW15" s="106"/>
      <c r="JVX15" s="106"/>
      <c r="JVY15" s="106"/>
      <c r="JVZ15" s="106"/>
      <c r="JWA15" s="106"/>
      <c r="JWB15" s="106"/>
      <c r="JWC15" s="106"/>
      <c r="JWD15" s="106"/>
      <c r="JWE15" s="106"/>
      <c r="JWF15" s="106"/>
      <c r="JWG15" s="106"/>
      <c r="JWH15" s="106"/>
      <c r="JWI15" s="106"/>
      <c r="JWJ15" s="106"/>
      <c r="JWK15" s="106"/>
      <c r="JWL15" s="106"/>
      <c r="JWM15" s="106"/>
      <c r="JWN15" s="106"/>
      <c r="JWO15" s="106"/>
      <c r="JWP15" s="106"/>
      <c r="JWQ15" s="106"/>
      <c r="JWR15" s="106"/>
      <c r="JWS15" s="106"/>
      <c r="JWT15" s="106"/>
      <c r="JWU15" s="106"/>
      <c r="JWV15" s="106"/>
      <c r="JWW15" s="106"/>
      <c r="JWX15" s="106"/>
      <c r="JWY15" s="106"/>
      <c r="JWZ15" s="106"/>
      <c r="JXA15" s="106"/>
      <c r="JXB15" s="106"/>
      <c r="JXC15" s="106"/>
      <c r="JXD15" s="106"/>
      <c r="JXE15" s="106"/>
      <c r="JXF15" s="106"/>
      <c r="JXG15" s="106"/>
      <c r="JXH15" s="106"/>
      <c r="JXI15" s="106"/>
      <c r="JXJ15" s="106"/>
      <c r="JXK15" s="106"/>
      <c r="JXL15" s="106"/>
      <c r="JXM15" s="106"/>
      <c r="JXN15" s="106"/>
      <c r="JXO15" s="106"/>
      <c r="JXP15" s="106"/>
      <c r="JXQ15" s="106"/>
      <c r="JXR15" s="106"/>
      <c r="JXS15" s="106"/>
      <c r="JXT15" s="106"/>
      <c r="JXU15" s="106"/>
      <c r="JXV15" s="106"/>
      <c r="JXW15" s="106"/>
      <c r="JXX15" s="106"/>
      <c r="JXY15" s="106"/>
      <c r="JXZ15" s="106"/>
      <c r="JYA15" s="106"/>
      <c r="JYB15" s="106"/>
      <c r="JYC15" s="106"/>
      <c r="JYD15" s="106"/>
      <c r="JYE15" s="106"/>
      <c r="JYF15" s="106"/>
      <c r="JYG15" s="106"/>
      <c r="JYH15" s="106"/>
      <c r="JYI15" s="106"/>
      <c r="JYJ15" s="106"/>
      <c r="JYK15" s="106"/>
      <c r="JYL15" s="106"/>
      <c r="JYM15" s="106"/>
      <c r="JYN15" s="106"/>
      <c r="JYO15" s="106"/>
      <c r="JYP15" s="106"/>
      <c r="JYQ15" s="106"/>
      <c r="JYR15" s="106"/>
      <c r="JYS15" s="106"/>
      <c r="JYT15" s="106"/>
      <c r="JYU15" s="106"/>
      <c r="JYV15" s="106"/>
      <c r="JYW15" s="106"/>
      <c r="JYX15" s="106"/>
      <c r="JYY15" s="106"/>
      <c r="JYZ15" s="106"/>
      <c r="JZA15" s="106"/>
      <c r="JZB15" s="106"/>
      <c r="JZC15" s="106"/>
      <c r="JZD15" s="106"/>
      <c r="JZE15" s="106"/>
      <c r="JZF15" s="106"/>
      <c r="JZG15" s="106"/>
      <c r="JZH15" s="106"/>
      <c r="JZI15" s="106"/>
      <c r="JZJ15" s="106"/>
      <c r="JZK15" s="106"/>
      <c r="JZL15" s="106"/>
      <c r="JZM15" s="106"/>
      <c r="JZN15" s="106"/>
      <c r="JZO15" s="106"/>
      <c r="JZP15" s="106"/>
      <c r="JZQ15" s="106"/>
      <c r="JZR15" s="106"/>
      <c r="JZS15" s="106"/>
      <c r="JZT15" s="106"/>
      <c r="JZU15" s="106"/>
      <c r="JZV15" s="106"/>
      <c r="JZW15" s="106"/>
      <c r="JZX15" s="106"/>
      <c r="JZY15" s="106"/>
      <c r="JZZ15" s="106"/>
      <c r="KAA15" s="106"/>
      <c r="KAB15" s="106"/>
      <c r="KAC15" s="106"/>
      <c r="KAD15" s="106"/>
      <c r="KAE15" s="106"/>
      <c r="KAF15" s="106"/>
      <c r="KAG15" s="106"/>
      <c r="KAH15" s="106"/>
      <c r="KAI15" s="106"/>
      <c r="KAJ15" s="106"/>
      <c r="KAK15" s="106"/>
      <c r="KAL15" s="106"/>
      <c r="KAM15" s="106"/>
      <c r="KAN15" s="106"/>
      <c r="KAO15" s="106"/>
      <c r="KAP15" s="106"/>
      <c r="KAQ15" s="106"/>
      <c r="KAR15" s="106"/>
      <c r="KAS15" s="106"/>
      <c r="KAT15" s="106"/>
      <c r="KAU15" s="106"/>
      <c r="KAV15" s="106"/>
      <c r="KAW15" s="106"/>
      <c r="KAX15" s="106"/>
      <c r="KAY15" s="106"/>
      <c r="KAZ15" s="106"/>
      <c r="KBA15" s="106"/>
      <c r="KBB15" s="106"/>
      <c r="KBC15" s="106"/>
      <c r="KBD15" s="106"/>
      <c r="KBE15" s="106"/>
      <c r="KBF15" s="106"/>
      <c r="KBG15" s="106"/>
      <c r="KBH15" s="106"/>
      <c r="KBI15" s="106"/>
      <c r="KBJ15" s="106"/>
      <c r="KBK15" s="106"/>
      <c r="KBL15" s="106"/>
      <c r="KBM15" s="106"/>
      <c r="KBN15" s="106"/>
      <c r="KBO15" s="106"/>
      <c r="KBP15" s="106"/>
      <c r="KBQ15" s="106"/>
      <c r="KBR15" s="106"/>
      <c r="KBS15" s="106"/>
      <c r="KBT15" s="106"/>
      <c r="KBU15" s="106"/>
      <c r="KBV15" s="106"/>
      <c r="KBW15" s="106"/>
      <c r="KBX15" s="106"/>
      <c r="KBY15" s="106"/>
      <c r="KBZ15" s="106"/>
      <c r="KCA15" s="106"/>
      <c r="KCB15" s="106"/>
      <c r="KCC15" s="106"/>
      <c r="KCD15" s="106"/>
      <c r="KCE15" s="106"/>
      <c r="KCF15" s="106"/>
      <c r="KCG15" s="106"/>
      <c r="KCH15" s="106"/>
      <c r="KCI15" s="106"/>
      <c r="KCJ15" s="106"/>
      <c r="KCK15" s="106"/>
      <c r="KCL15" s="106"/>
      <c r="KCM15" s="106"/>
      <c r="KCN15" s="106"/>
      <c r="KCO15" s="106"/>
      <c r="KCP15" s="106"/>
      <c r="KCQ15" s="106"/>
      <c r="KCR15" s="106"/>
      <c r="KCS15" s="106"/>
      <c r="KCT15" s="106"/>
      <c r="KCU15" s="106"/>
      <c r="KCV15" s="106"/>
      <c r="KCW15" s="106"/>
      <c r="KCX15" s="106"/>
      <c r="KCY15" s="106"/>
      <c r="KCZ15" s="106"/>
      <c r="KDA15" s="106"/>
      <c r="KDB15" s="106"/>
      <c r="KDC15" s="106"/>
      <c r="KDD15" s="106"/>
      <c r="KDE15" s="106"/>
      <c r="KDF15" s="106"/>
      <c r="KDG15" s="106"/>
      <c r="KDH15" s="106"/>
      <c r="KDI15" s="106"/>
      <c r="KDJ15" s="106"/>
      <c r="KDK15" s="106"/>
      <c r="KDL15" s="106"/>
      <c r="KDM15" s="106"/>
      <c r="KDN15" s="106"/>
      <c r="KDO15" s="106"/>
      <c r="KDP15" s="106"/>
      <c r="KDQ15" s="106"/>
      <c r="KDR15" s="106"/>
      <c r="KDS15" s="106"/>
      <c r="KDT15" s="106"/>
      <c r="KDU15" s="106"/>
      <c r="KDV15" s="106"/>
      <c r="KDW15" s="106"/>
      <c r="KDX15" s="106"/>
      <c r="KDY15" s="106"/>
      <c r="KDZ15" s="106"/>
      <c r="KEA15" s="106"/>
      <c r="KEB15" s="106"/>
      <c r="KEC15" s="106"/>
      <c r="KED15" s="106"/>
      <c r="KEE15" s="106"/>
      <c r="KEF15" s="106"/>
      <c r="KEG15" s="106"/>
      <c r="KEH15" s="106"/>
      <c r="KEI15" s="106"/>
      <c r="KEJ15" s="106"/>
      <c r="KEK15" s="106"/>
      <c r="KEL15" s="106"/>
      <c r="KEM15" s="106"/>
      <c r="KEN15" s="106"/>
      <c r="KEO15" s="106"/>
      <c r="KEP15" s="106"/>
      <c r="KEQ15" s="106"/>
      <c r="KER15" s="106"/>
      <c r="KES15" s="106"/>
      <c r="KET15" s="106"/>
      <c r="KEU15" s="106"/>
      <c r="KEV15" s="106"/>
      <c r="KEW15" s="106"/>
      <c r="KEX15" s="106"/>
      <c r="KEY15" s="106"/>
      <c r="KEZ15" s="106"/>
      <c r="KFA15" s="106"/>
      <c r="KFB15" s="106"/>
      <c r="KFC15" s="106"/>
      <c r="KFD15" s="106"/>
      <c r="KFE15" s="106"/>
      <c r="KFF15" s="106"/>
      <c r="KFG15" s="106"/>
      <c r="KFH15" s="106"/>
      <c r="KFI15" s="106"/>
      <c r="KFJ15" s="106"/>
      <c r="KFK15" s="106"/>
      <c r="KFL15" s="106"/>
      <c r="KFM15" s="106"/>
      <c r="KFN15" s="106"/>
      <c r="KFO15" s="106"/>
      <c r="KFP15" s="106"/>
      <c r="KFQ15" s="106"/>
      <c r="KFR15" s="106"/>
      <c r="KFS15" s="106"/>
      <c r="KFT15" s="106"/>
      <c r="KFU15" s="106"/>
      <c r="KFV15" s="106"/>
      <c r="KFW15" s="106"/>
      <c r="KFX15" s="106"/>
      <c r="KFY15" s="106"/>
      <c r="KFZ15" s="106"/>
      <c r="KGA15" s="106"/>
      <c r="KGB15" s="106"/>
      <c r="KGC15" s="106"/>
      <c r="KGD15" s="106"/>
      <c r="KGE15" s="106"/>
      <c r="KGF15" s="106"/>
      <c r="KGG15" s="106"/>
      <c r="KGH15" s="106"/>
      <c r="KGI15" s="106"/>
      <c r="KGJ15" s="106"/>
      <c r="KGK15" s="106"/>
      <c r="KGL15" s="106"/>
      <c r="KGM15" s="106"/>
      <c r="KGN15" s="106"/>
      <c r="KGO15" s="106"/>
      <c r="KGP15" s="106"/>
      <c r="KGQ15" s="106"/>
      <c r="KGR15" s="106"/>
      <c r="KGS15" s="106"/>
      <c r="KGT15" s="106"/>
      <c r="KGU15" s="106"/>
      <c r="KGV15" s="106"/>
      <c r="KGW15" s="106"/>
      <c r="KGX15" s="106"/>
      <c r="KGY15" s="106"/>
      <c r="KGZ15" s="106"/>
      <c r="KHA15" s="106"/>
      <c r="KHB15" s="106"/>
      <c r="KHC15" s="106"/>
      <c r="KHD15" s="106"/>
      <c r="KHE15" s="106"/>
      <c r="KHF15" s="106"/>
      <c r="KHG15" s="106"/>
      <c r="KHH15" s="106"/>
      <c r="KHI15" s="106"/>
      <c r="KHJ15" s="106"/>
      <c r="KHK15" s="106"/>
      <c r="KHL15" s="106"/>
      <c r="KHM15" s="106"/>
      <c r="KHN15" s="106"/>
      <c r="KHO15" s="106"/>
      <c r="KHP15" s="106"/>
      <c r="KHQ15" s="106"/>
      <c r="KHR15" s="106"/>
      <c r="KHS15" s="106"/>
      <c r="KHT15" s="106"/>
      <c r="KHU15" s="106"/>
      <c r="KHV15" s="106"/>
      <c r="KHW15" s="106"/>
      <c r="KHX15" s="106"/>
      <c r="KHY15" s="106"/>
      <c r="KHZ15" s="106"/>
      <c r="KIA15" s="106"/>
      <c r="KIB15" s="106"/>
      <c r="KIC15" s="106"/>
      <c r="KID15" s="106"/>
      <c r="KIE15" s="106"/>
      <c r="KIF15" s="106"/>
      <c r="KIG15" s="106"/>
      <c r="KIH15" s="106"/>
      <c r="KII15" s="106"/>
      <c r="KIJ15" s="106"/>
      <c r="KIK15" s="106"/>
      <c r="KIL15" s="106"/>
      <c r="KIM15" s="106"/>
      <c r="KIN15" s="106"/>
      <c r="KIO15" s="106"/>
      <c r="KIP15" s="106"/>
      <c r="KIQ15" s="106"/>
      <c r="KIR15" s="106"/>
      <c r="KIS15" s="106"/>
      <c r="KIT15" s="106"/>
      <c r="KIU15" s="106"/>
      <c r="KIV15" s="106"/>
      <c r="KIW15" s="106"/>
      <c r="KIX15" s="106"/>
      <c r="KIY15" s="106"/>
      <c r="KIZ15" s="106"/>
      <c r="KJA15" s="106"/>
      <c r="KJB15" s="106"/>
      <c r="KJC15" s="106"/>
      <c r="KJD15" s="106"/>
      <c r="KJE15" s="106"/>
      <c r="KJF15" s="106"/>
      <c r="KJG15" s="106"/>
      <c r="KJH15" s="106"/>
      <c r="KJI15" s="106"/>
      <c r="KJJ15" s="106"/>
      <c r="KJK15" s="106"/>
      <c r="KJL15" s="106"/>
      <c r="KJM15" s="106"/>
      <c r="KJN15" s="106"/>
      <c r="KJO15" s="106"/>
      <c r="KJP15" s="106"/>
      <c r="KJQ15" s="106"/>
      <c r="KJR15" s="106"/>
      <c r="KJS15" s="106"/>
      <c r="KJT15" s="106"/>
      <c r="KJU15" s="106"/>
      <c r="KJV15" s="106"/>
      <c r="KJW15" s="106"/>
      <c r="KJX15" s="106"/>
      <c r="KJY15" s="106"/>
      <c r="KJZ15" s="106"/>
      <c r="KKA15" s="106"/>
      <c r="KKB15" s="106"/>
      <c r="KKC15" s="106"/>
      <c r="KKD15" s="106"/>
      <c r="KKE15" s="106"/>
      <c r="KKF15" s="106"/>
      <c r="KKG15" s="106"/>
      <c r="KKH15" s="106"/>
      <c r="KKI15" s="106"/>
      <c r="KKJ15" s="106"/>
      <c r="KKK15" s="106"/>
      <c r="KKL15" s="106"/>
      <c r="KKM15" s="106"/>
      <c r="KKN15" s="106"/>
      <c r="KKO15" s="106"/>
      <c r="KKP15" s="106"/>
      <c r="KKQ15" s="106"/>
      <c r="KKR15" s="106"/>
      <c r="KKS15" s="106"/>
      <c r="KKT15" s="106"/>
      <c r="KKU15" s="106"/>
      <c r="KKV15" s="106"/>
      <c r="KKW15" s="106"/>
      <c r="KKX15" s="106"/>
      <c r="KKY15" s="106"/>
      <c r="KKZ15" s="106"/>
      <c r="KLA15" s="106"/>
      <c r="KLB15" s="106"/>
      <c r="KLC15" s="106"/>
      <c r="KLD15" s="106"/>
      <c r="KLE15" s="106"/>
      <c r="KLF15" s="106"/>
      <c r="KLG15" s="106"/>
      <c r="KLH15" s="106"/>
      <c r="KLI15" s="106"/>
      <c r="KLJ15" s="106"/>
      <c r="KLK15" s="106"/>
      <c r="KLL15" s="106"/>
      <c r="KLM15" s="106"/>
      <c r="KLN15" s="106"/>
      <c r="KLO15" s="106"/>
      <c r="KLP15" s="106"/>
      <c r="KLQ15" s="106"/>
      <c r="KLR15" s="106"/>
      <c r="KLS15" s="106"/>
      <c r="KLT15" s="106"/>
      <c r="KLU15" s="106"/>
      <c r="KLV15" s="106"/>
      <c r="KLW15" s="106"/>
      <c r="KLX15" s="106"/>
      <c r="KLY15" s="106"/>
      <c r="KLZ15" s="106"/>
      <c r="KMA15" s="106"/>
      <c r="KMB15" s="106"/>
      <c r="KMC15" s="106"/>
      <c r="KMD15" s="106"/>
      <c r="KME15" s="106"/>
      <c r="KMF15" s="106"/>
      <c r="KMG15" s="106"/>
      <c r="KMH15" s="106"/>
      <c r="KMI15" s="106"/>
      <c r="KMJ15" s="106"/>
      <c r="KMK15" s="106"/>
      <c r="KML15" s="106"/>
      <c r="KMM15" s="106"/>
      <c r="KMN15" s="106"/>
      <c r="KMO15" s="106"/>
      <c r="KMP15" s="106"/>
      <c r="KMQ15" s="106"/>
      <c r="KMR15" s="106"/>
      <c r="KMS15" s="106"/>
      <c r="KMT15" s="106"/>
      <c r="KMU15" s="106"/>
      <c r="KMV15" s="106"/>
      <c r="KMW15" s="106"/>
      <c r="KMX15" s="106"/>
      <c r="KMY15" s="106"/>
      <c r="KMZ15" s="106"/>
      <c r="KNA15" s="106"/>
      <c r="KNB15" s="106"/>
      <c r="KNC15" s="106"/>
      <c r="KND15" s="106"/>
      <c r="KNE15" s="106"/>
      <c r="KNF15" s="106"/>
      <c r="KNG15" s="106"/>
      <c r="KNH15" s="106"/>
      <c r="KNI15" s="106"/>
      <c r="KNJ15" s="106"/>
      <c r="KNK15" s="106"/>
      <c r="KNL15" s="106"/>
      <c r="KNM15" s="106"/>
      <c r="KNN15" s="106"/>
      <c r="KNO15" s="106"/>
      <c r="KNP15" s="106"/>
      <c r="KNQ15" s="106"/>
      <c r="KNR15" s="106"/>
      <c r="KNS15" s="106"/>
      <c r="KNT15" s="106"/>
      <c r="KNU15" s="106"/>
      <c r="KNV15" s="106"/>
      <c r="KNW15" s="106"/>
      <c r="KNX15" s="106"/>
      <c r="KNY15" s="106"/>
      <c r="KNZ15" s="106"/>
      <c r="KOA15" s="106"/>
      <c r="KOB15" s="106"/>
      <c r="KOC15" s="106"/>
      <c r="KOD15" s="106"/>
      <c r="KOE15" s="106"/>
      <c r="KOF15" s="106"/>
      <c r="KOG15" s="106"/>
      <c r="KOH15" s="106"/>
      <c r="KOI15" s="106"/>
      <c r="KOJ15" s="106"/>
      <c r="KOK15" s="106"/>
      <c r="KOL15" s="106"/>
      <c r="KOM15" s="106"/>
      <c r="KON15" s="106"/>
      <c r="KOO15" s="106"/>
      <c r="KOP15" s="106"/>
      <c r="KOQ15" s="106"/>
      <c r="KOR15" s="106"/>
      <c r="KOS15" s="106"/>
      <c r="KOT15" s="106"/>
      <c r="KOU15" s="106"/>
      <c r="KOV15" s="106"/>
      <c r="KOW15" s="106"/>
      <c r="KOX15" s="106"/>
      <c r="KOY15" s="106"/>
      <c r="KOZ15" s="106"/>
      <c r="KPA15" s="106"/>
      <c r="KPB15" s="106"/>
      <c r="KPC15" s="106"/>
      <c r="KPD15" s="106"/>
      <c r="KPE15" s="106"/>
      <c r="KPF15" s="106"/>
      <c r="KPG15" s="106"/>
      <c r="KPH15" s="106"/>
      <c r="KPI15" s="106"/>
      <c r="KPJ15" s="106"/>
      <c r="KPK15" s="106"/>
      <c r="KPL15" s="106"/>
      <c r="KPM15" s="106"/>
      <c r="KPN15" s="106"/>
      <c r="KPO15" s="106"/>
      <c r="KPP15" s="106"/>
      <c r="KPQ15" s="106"/>
      <c r="KPR15" s="106"/>
      <c r="KPS15" s="106"/>
      <c r="KPT15" s="106"/>
      <c r="KPU15" s="106"/>
      <c r="KPV15" s="106"/>
      <c r="KPW15" s="106"/>
      <c r="KPX15" s="106"/>
      <c r="KPY15" s="106"/>
      <c r="KPZ15" s="106"/>
      <c r="KQA15" s="106"/>
      <c r="KQB15" s="106"/>
      <c r="KQC15" s="106"/>
      <c r="KQD15" s="106"/>
      <c r="KQE15" s="106"/>
      <c r="KQF15" s="106"/>
      <c r="KQG15" s="106"/>
      <c r="KQH15" s="106"/>
      <c r="KQI15" s="106"/>
      <c r="KQJ15" s="106"/>
      <c r="KQK15" s="106"/>
      <c r="KQL15" s="106"/>
      <c r="KQM15" s="106"/>
      <c r="KQN15" s="106"/>
      <c r="KQO15" s="106"/>
      <c r="KQP15" s="106"/>
      <c r="KQQ15" s="106"/>
      <c r="KQR15" s="106"/>
      <c r="KQS15" s="106"/>
      <c r="KQT15" s="106"/>
      <c r="KQU15" s="106"/>
      <c r="KQV15" s="106"/>
      <c r="KQW15" s="106"/>
      <c r="KQX15" s="106"/>
      <c r="KQY15" s="106"/>
      <c r="KQZ15" s="106"/>
      <c r="KRA15" s="106"/>
      <c r="KRB15" s="106"/>
      <c r="KRC15" s="106"/>
      <c r="KRD15" s="106"/>
      <c r="KRE15" s="106"/>
      <c r="KRF15" s="106"/>
      <c r="KRG15" s="106"/>
      <c r="KRH15" s="106"/>
      <c r="KRI15" s="106"/>
      <c r="KRJ15" s="106"/>
      <c r="KRK15" s="106"/>
      <c r="KRL15" s="106"/>
      <c r="KRM15" s="106"/>
      <c r="KRN15" s="106"/>
      <c r="KRO15" s="106"/>
      <c r="KRP15" s="106"/>
      <c r="KRQ15" s="106"/>
      <c r="KRR15" s="106"/>
      <c r="KRS15" s="106"/>
      <c r="KRT15" s="106"/>
      <c r="KRU15" s="106"/>
      <c r="KRV15" s="106"/>
      <c r="KRW15" s="106"/>
      <c r="KRX15" s="106"/>
      <c r="KRY15" s="106"/>
      <c r="KRZ15" s="106"/>
      <c r="KSA15" s="106"/>
      <c r="KSB15" s="106"/>
      <c r="KSC15" s="106"/>
      <c r="KSD15" s="106"/>
      <c r="KSE15" s="106"/>
      <c r="KSF15" s="106"/>
      <c r="KSG15" s="106"/>
      <c r="KSH15" s="106"/>
      <c r="KSI15" s="106"/>
      <c r="KSJ15" s="106"/>
      <c r="KSK15" s="106"/>
      <c r="KSL15" s="106"/>
      <c r="KSM15" s="106"/>
      <c r="KSN15" s="106"/>
      <c r="KSO15" s="106"/>
      <c r="KSP15" s="106"/>
      <c r="KSQ15" s="106"/>
      <c r="KSR15" s="106"/>
      <c r="KSS15" s="106"/>
      <c r="KST15" s="106"/>
      <c r="KSU15" s="106"/>
      <c r="KSV15" s="106"/>
      <c r="KSW15" s="106"/>
      <c r="KSX15" s="106"/>
      <c r="KSY15" s="106"/>
      <c r="KSZ15" s="106"/>
      <c r="KTA15" s="106"/>
      <c r="KTB15" s="106"/>
      <c r="KTC15" s="106"/>
      <c r="KTD15" s="106"/>
      <c r="KTE15" s="106"/>
      <c r="KTF15" s="106"/>
      <c r="KTG15" s="106"/>
      <c r="KTH15" s="106"/>
      <c r="KTI15" s="106"/>
      <c r="KTJ15" s="106"/>
      <c r="KTK15" s="106"/>
      <c r="KTL15" s="106"/>
      <c r="KTM15" s="106"/>
      <c r="KTN15" s="106"/>
      <c r="KTO15" s="106"/>
      <c r="KTP15" s="106"/>
      <c r="KTQ15" s="106"/>
      <c r="KTR15" s="106"/>
      <c r="KTS15" s="106"/>
      <c r="KTT15" s="106"/>
      <c r="KTU15" s="106"/>
      <c r="KTV15" s="106"/>
      <c r="KTW15" s="106"/>
      <c r="KTX15" s="106"/>
      <c r="KTY15" s="106"/>
      <c r="KTZ15" s="106"/>
      <c r="KUA15" s="106"/>
      <c r="KUB15" s="106"/>
      <c r="KUC15" s="106"/>
      <c r="KUD15" s="106"/>
      <c r="KUE15" s="106"/>
      <c r="KUF15" s="106"/>
      <c r="KUG15" s="106"/>
      <c r="KUH15" s="106"/>
      <c r="KUI15" s="106"/>
      <c r="KUJ15" s="106"/>
      <c r="KUK15" s="106"/>
      <c r="KUL15" s="106"/>
      <c r="KUM15" s="106"/>
      <c r="KUN15" s="106"/>
      <c r="KUO15" s="106"/>
      <c r="KUP15" s="106"/>
      <c r="KUQ15" s="106"/>
      <c r="KUR15" s="106"/>
      <c r="KUS15" s="106"/>
      <c r="KUT15" s="106"/>
      <c r="KUU15" s="106"/>
      <c r="KUV15" s="106"/>
      <c r="KUW15" s="106"/>
      <c r="KUX15" s="106"/>
      <c r="KUY15" s="106"/>
      <c r="KUZ15" s="106"/>
      <c r="KVA15" s="106"/>
      <c r="KVB15" s="106"/>
      <c r="KVC15" s="106"/>
      <c r="KVD15" s="106"/>
      <c r="KVE15" s="106"/>
      <c r="KVF15" s="106"/>
      <c r="KVG15" s="106"/>
      <c r="KVH15" s="106"/>
      <c r="KVI15" s="106"/>
      <c r="KVJ15" s="106"/>
      <c r="KVK15" s="106"/>
      <c r="KVL15" s="106"/>
      <c r="KVM15" s="106"/>
      <c r="KVN15" s="106"/>
      <c r="KVO15" s="106"/>
      <c r="KVP15" s="106"/>
      <c r="KVQ15" s="106"/>
      <c r="KVR15" s="106"/>
      <c r="KVS15" s="106"/>
      <c r="KVT15" s="106"/>
      <c r="KVU15" s="106"/>
      <c r="KVV15" s="106"/>
      <c r="KVW15" s="106"/>
      <c r="KVX15" s="106"/>
      <c r="KVY15" s="106"/>
      <c r="KVZ15" s="106"/>
      <c r="KWA15" s="106"/>
      <c r="KWB15" s="106"/>
      <c r="KWC15" s="106"/>
      <c r="KWD15" s="106"/>
      <c r="KWE15" s="106"/>
      <c r="KWF15" s="106"/>
      <c r="KWG15" s="106"/>
      <c r="KWH15" s="106"/>
      <c r="KWI15" s="106"/>
      <c r="KWJ15" s="106"/>
      <c r="KWK15" s="106"/>
      <c r="KWL15" s="106"/>
      <c r="KWM15" s="106"/>
      <c r="KWN15" s="106"/>
      <c r="KWO15" s="106"/>
      <c r="KWP15" s="106"/>
      <c r="KWQ15" s="106"/>
      <c r="KWR15" s="106"/>
      <c r="KWS15" s="106"/>
      <c r="KWT15" s="106"/>
      <c r="KWU15" s="106"/>
      <c r="KWV15" s="106"/>
      <c r="KWW15" s="106"/>
      <c r="KWX15" s="106"/>
      <c r="KWY15" s="106"/>
      <c r="KWZ15" s="106"/>
      <c r="KXA15" s="106"/>
      <c r="KXB15" s="106"/>
      <c r="KXC15" s="106"/>
      <c r="KXD15" s="106"/>
      <c r="KXE15" s="106"/>
      <c r="KXF15" s="106"/>
      <c r="KXG15" s="106"/>
      <c r="KXH15" s="106"/>
      <c r="KXI15" s="106"/>
      <c r="KXJ15" s="106"/>
      <c r="KXK15" s="106"/>
      <c r="KXL15" s="106"/>
      <c r="KXM15" s="106"/>
      <c r="KXN15" s="106"/>
      <c r="KXO15" s="106"/>
      <c r="KXP15" s="106"/>
      <c r="KXQ15" s="106"/>
      <c r="KXR15" s="106"/>
      <c r="KXS15" s="106"/>
      <c r="KXT15" s="106"/>
      <c r="KXU15" s="106"/>
      <c r="KXV15" s="106"/>
      <c r="KXW15" s="106"/>
      <c r="KXX15" s="106"/>
      <c r="KXY15" s="106"/>
      <c r="KXZ15" s="106"/>
      <c r="KYA15" s="106"/>
      <c r="KYB15" s="106"/>
      <c r="KYC15" s="106"/>
      <c r="KYD15" s="106"/>
      <c r="KYE15" s="106"/>
      <c r="KYF15" s="106"/>
      <c r="KYG15" s="106"/>
      <c r="KYH15" s="106"/>
      <c r="KYI15" s="106"/>
      <c r="KYJ15" s="106"/>
      <c r="KYK15" s="106"/>
      <c r="KYL15" s="106"/>
      <c r="KYM15" s="106"/>
      <c r="KYN15" s="106"/>
      <c r="KYO15" s="106"/>
      <c r="KYP15" s="106"/>
      <c r="KYQ15" s="106"/>
      <c r="KYR15" s="106"/>
      <c r="KYS15" s="106"/>
      <c r="KYT15" s="106"/>
      <c r="KYU15" s="106"/>
      <c r="KYV15" s="106"/>
      <c r="KYW15" s="106"/>
      <c r="KYX15" s="106"/>
      <c r="KYY15" s="106"/>
      <c r="KYZ15" s="106"/>
      <c r="KZA15" s="106"/>
      <c r="KZB15" s="106"/>
      <c r="KZC15" s="106"/>
      <c r="KZD15" s="106"/>
      <c r="KZE15" s="106"/>
      <c r="KZF15" s="106"/>
      <c r="KZG15" s="106"/>
      <c r="KZH15" s="106"/>
      <c r="KZI15" s="106"/>
      <c r="KZJ15" s="106"/>
      <c r="KZK15" s="106"/>
      <c r="KZL15" s="106"/>
      <c r="KZM15" s="106"/>
      <c r="KZN15" s="106"/>
      <c r="KZO15" s="106"/>
      <c r="KZP15" s="106"/>
      <c r="KZQ15" s="106"/>
      <c r="KZR15" s="106"/>
      <c r="KZS15" s="106"/>
      <c r="KZT15" s="106"/>
      <c r="KZU15" s="106"/>
      <c r="KZV15" s="106"/>
      <c r="KZW15" s="106"/>
      <c r="KZX15" s="106"/>
      <c r="KZY15" s="106"/>
      <c r="KZZ15" s="106"/>
      <c r="LAA15" s="106"/>
      <c r="LAB15" s="106"/>
      <c r="LAC15" s="106"/>
      <c r="LAD15" s="106"/>
      <c r="LAE15" s="106"/>
      <c r="LAF15" s="106"/>
      <c r="LAG15" s="106"/>
      <c r="LAH15" s="106"/>
      <c r="LAI15" s="106"/>
      <c r="LAJ15" s="106"/>
      <c r="LAK15" s="106"/>
      <c r="LAL15" s="106"/>
      <c r="LAM15" s="106"/>
      <c r="LAN15" s="106"/>
      <c r="LAO15" s="106"/>
      <c r="LAP15" s="106"/>
      <c r="LAQ15" s="106"/>
      <c r="LAR15" s="106"/>
      <c r="LAS15" s="106"/>
      <c r="LAT15" s="106"/>
      <c r="LAU15" s="106"/>
      <c r="LAV15" s="106"/>
      <c r="LAW15" s="106"/>
      <c r="LAX15" s="106"/>
      <c r="LAY15" s="106"/>
      <c r="LAZ15" s="106"/>
      <c r="LBA15" s="106"/>
      <c r="LBB15" s="106"/>
      <c r="LBC15" s="106"/>
      <c r="LBD15" s="106"/>
      <c r="LBE15" s="106"/>
      <c r="LBF15" s="106"/>
      <c r="LBG15" s="106"/>
      <c r="LBH15" s="106"/>
      <c r="LBI15" s="106"/>
      <c r="LBJ15" s="106"/>
      <c r="LBK15" s="106"/>
      <c r="LBL15" s="106"/>
      <c r="LBM15" s="106"/>
      <c r="LBN15" s="106"/>
      <c r="LBO15" s="106"/>
      <c r="LBP15" s="106"/>
      <c r="LBQ15" s="106"/>
      <c r="LBR15" s="106"/>
      <c r="LBS15" s="106"/>
      <c r="LBT15" s="106"/>
      <c r="LBU15" s="106"/>
      <c r="LBV15" s="106"/>
      <c r="LBW15" s="106"/>
      <c r="LBX15" s="106"/>
      <c r="LBY15" s="106"/>
      <c r="LBZ15" s="106"/>
      <c r="LCA15" s="106"/>
      <c r="LCB15" s="106"/>
      <c r="LCC15" s="106"/>
      <c r="LCD15" s="106"/>
      <c r="LCE15" s="106"/>
      <c r="LCF15" s="106"/>
      <c r="LCG15" s="106"/>
      <c r="LCH15" s="106"/>
      <c r="LCI15" s="106"/>
      <c r="LCJ15" s="106"/>
      <c r="LCK15" s="106"/>
      <c r="LCL15" s="106"/>
      <c r="LCM15" s="106"/>
      <c r="LCN15" s="106"/>
      <c r="LCO15" s="106"/>
      <c r="LCP15" s="106"/>
      <c r="LCQ15" s="106"/>
      <c r="LCR15" s="106"/>
      <c r="LCS15" s="106"/>
      <c r="LCT15" s="106"/>
      <c r="LCU15" s="106"/>
      <c r="LCV15" s="106"/>
      <c r="LCW15" s="106"/>
      <c r="LCX15" s="106"/>
      <c r="LCY15" s="106"/>
      <c r="LCZ15" s="106"/>
      <c r="LDA15" s="106"/>
      <c r="LDB15" s="106"/>
      <c r="LDC15" s="106"/>
      <c r="LDD15" s="106"/>
      <c r="LDE15" s="106"/>
      <c r="LDF15" s="106"/>
      <c r="LDG15" s="106"/>
      <c r="LDH15" s="106"/>
      <c r="LDI15" s="106"/>
      <c r="LDJ15" s="106"/>
      <c r="LDK15" s="106"/>
      <c r="LDL15" s="106"/>
      <c r="LDM15" s="106"/>
      <c r="LDN15" s="106"/>
      <c r="LDO15" s="106"/>
      <c r="LDP15" s="106"/>
      <c r="LDQ15" s="106"/>
      <c r="LDR15" s="106"/>
      <c r="LDS15" s="106"/>
      <c r="LDT15" s="106"/>
      <c r="LDU15" s="106"/>
      <c r="LDV15" s="106"/>
      <c r="LDW15" s="106"/>
      <c r="LDX15" s="106"/>
      <c r="LDY15" s="106"/>
      <c r="LDZ15" s="106"/>
      <c r="LEA15" s="106"/>
      <c r="LEB15" s="106"/>
      <c r="LEC15" s="106"/>
      <c r="LED15" s="106"/>
      <c r="LEE15" s="106"/>
      <c r="LEF15" s="106"/>
      <c r="LEG15" s="106"/>
      <c r="LEH15" s="106"/>
      <c r="LEI15" s="106"/>
      <c r="LEJ15" s="106"/>
      <c r="LEK15" s="106"/>
      <c r="LEL15" s="106"/>
      <c r="LEM15" s="106"/>
      <c r="LEN15" s="106"/>
      <c r="LEO15" s="106"/>
      <c r="LEP15" s="106"/>
      <c r="LEQ15" s="106"/>
      <c r="LER15" s="106"/>
      <c r="LES15" s="106"/>
      <c r="LET15" s="106"/>
      <c r="LEU15" s="106"/>
      <c r="LEV15" s="106"/>
      <c r="LEW15" s="106"/>
      <c r="LEX15" s="106"/>
      <c r="LEY15" s="106"/>
      <c r="LEZ15" s="106"/>
      <c r="LFA15" s="106"/>
      <c r="LFB15" s="106"/>
      <c r="LFC15" s="106"/>
      <c r="LFD15" s="106"/>
      <c r="LFE15" s="106"/>
      <c r="LFF15" s="106"/>
      <c r="LFG15" s="106"/>
      <c r="LFH15" s="106"/>
      <c r="LFI15" s="106"/>
      <c r="LFJ15" s="106"/>
      <c r="LFK15" s="106"/>
      <c r="LFL15" s="106"/>
      <c r="LFM15" s="106"/>
      <c r="LFN15" s="106"/>
      <c r="LFO15" s="106"/>
      <c r="LFP15" s="106"/>
      <c r="LFQ15" s="106"/>
      <c r="LFR15" s="106"/>
      <c r="LFS15" s="106"/>
      <c r="LFT15" s="106"/>
      <c r="LFU15" s="106"/>
      <c r="LFV15" s="106"/>
      <c r="LFW15" s="106"/>
      <c r="LFX15" s="106"/>
      <c r="LFY15" s="106"/>
      <c r="LFZ15" s="106"/>
      <c r="LGA15" s="106"/>
      <c r="LGB15" s="106"/>
      <c r="LGC15" s="106"/>
      <c r="LGD15" s="106"/>
      <c r="LGE15" s="106"/>
      <c r="LGF15" s="106"/>
      <c r="LGG15" s="106"/>
      <c r="LGH15" s="106"/>
      <c r="LGI15" s="106"/>
      <c r="LGJ15" s="106"/>
      <c r="LGK15" s="106"/>
      <c r="LGL15" s="106"/>
      <c r="LGM15" s="106"/>
      <c r="LGN15" s="106"/>
      <c r="LGO15" s="106"/>
      <c r="LGP15" s="106"/>
      <c r="LGQ15" s="106"/>
      <c r="LGR15" s="106"/>
      <c r="LGS15" s="106"/>
      <c r="LGT15" s="106"/>
      <c r="LGU15" s="106"/>
      <c r="LGV15" s="106"/>
      <c r="LGW15" s="106"/>
      <c r="LGX15" s="106"/>
      <c r="LGY15" s="106"/>
      <c r="LGZ15" s="106"/>
      <c r="LHA15" s="106"/>
      <c r="LHB15" s="106"/>
      <c r="LHC15" s="106"/>
      <c r="LHD15" s="106"/>
      <c r="LHE15" s="106"/>
      <c r="LHF15" s="106"/>
      <c r="LHG15" s="106"/>
      <c r="LHH15" s="106"/>
      <c r="LHI15" s="106"/>
      <c r="LHJ15" s="106"/>
      <c r="LHK15" s="106"/>
      <c r="LHL15" s="106"/>
      <c r="LHM15" s="106"/>
      <c r="LHN15" s="106"/>
      <c r="LHO15" s="106"/>
      <c r="LHP15" s="106"/>
      <c r="LHQ15" s="106"/>
      <c r="LHR15" s="106"/>
      <c r="LHS15" s="106"/>
      <c r="LHT15" s="106"/>
      <c r="LHU15" s="106"/>
      <c r="LHV15" s="106"/>
      <c r="LHW15" s="106"/>
      <c r="LHX15" s="106"/>
      <c r="LHY15" s="106"/>
      <c r="LHZ15" s="106"/>
      <c r="LIA15" s="106"/>
      <c r="LIB15" s="106"/>
      <c r="LIC15" s="106"/>
      <c r="LID15" s="106"/>
      <c r="LIE15" s="106"/>
      <c r="LIF15" s="106"/>
      <c r="LIG15" s="106"/>
      <c r="LIH15" s="106"/>
      <c r="LII15" s="106"/>
      <c r="LIJ15" s="106"/>
      <c r="LIK15" s="106"/>
      <c r="LIL15" s="106"/>
      <c r="LIM15" s="106"/>
      <c r="LIN15" s="106"/>
      <c r="LIO15" s="106"/>
      <c r="LIP15" s="106"/>
      <c r="LIQ15" s="106"/>
      <c r="LIR15" s="106"/>
      <c r="LIS15" s="106"/>
      <c r="LIT15" s="106"/>
      <c r="LIU15" s="106"/>
      <c r="LIV15" s="106"/>
      <c r="LIW15" s="106"/>
      <c r="LIX15" s="106"/>
      <c r="LIY15" s="106"/>
      <c r="LIZ15" s="106"/>
      <c r="LJA15" s="106"/>
      <c r="LJB15" s="106"/>
      <c r="LJC15" s="106"/>
      <c r="LJD15" s="106"/>
      <c r="LJE15" s="106"/>
      <c r="LJF15" s="106"/>
      <c r="LJG15" s="106"/>
      <c r="LJH15" s="106"/>
      <c r="LJI15" s="106"/>
      <c r="LJJ15" s="106"/>
      <c r="LJK15" s="106"/>
      <c r="LJL15" s="106"/>
      <c r="LJM15" s="106"/>
      <c r="LJN15" s="106"/>
      <c r="LJO15" s="106"/>
      <c r="LJP15" s="106"/>
      <c r="LJQ15" s="106"/>
      <c r="LJR15" s="106"/>
      <c r="LJS15" s="106"/>
      <c r="LJT15" s="106"/>
      <c r="LJU15" s="106"/>
      <c r="LJV15" s="106"/>
      <c r="LJW15" s="106"/>
      <c r="LJX15" s="106"/>
      <c r="LJY15" s="106"/>
      <c r="LJZ15" s="106"/>
      <c r="LKA15" s="106"/>
      <c r="LKB15" s="106"/>
      <c r="LKC15" s="106"/>
      <c r="LKD15" s="106"/>
      <c r="LKE15" s="106"/>
      <c r="LKF15" s="106"/>
      <c r="LKG15" s="106"/>
      <c r="LKH15" s="106"/>
      <c r="LKI15" s="106"/>
      <c r="LKJ15" s="106"/>
      <c r="LKK15" s="106"/>
      <c r="LKL15" s="106"/>
      <c r="LKM15" s="106"/>
      <c r="LKN15" s="106"/>
      <c r="LKO15" s="106"/>
      <c r="LKP15" s="106"/>
      <c r="LKQ15" s="106"/>
      <c r="LKR15" s="106"/>
      <c r="LKS15" s="106"/>
      <c r="LKT15" s="106"/>
      <c r="LKU15" s="106"/>
      <c r="LKV15" s="106"/>
      <c r="LKW15" s="106"/>
      <c r="LKX15" s="106"/>
      <c r="LKY15" s="106"/>
      <c r="LKZ15" s="106"/>
      <c r="LLA15" s="106"/>
      <c r="LLB15" s="106"/>
      <c r="LLC15" s="106"/>
      <c r="LLD15" s="106"/>
      <c r="LLE15" s="106"/>
      <c r="LLF15" s="106"/>
      <c r="LLG15" s="106"/>
      <c r="LLH15" s="106"/>
      <c r="LLI15" s="106"/>
      <c r="LLJ15" s="106"/>
      <c r="LLK15" s="106"/>
      <c r="LLL15" s="106"/>
      <c r="LLM15" s="106"/>
      <c r="LLN15" s="106"/>
      <c r="LLO15" s="106"/>
      <c r="LLP15" s="106"/>
      <c r="LLQ15" s="106"/>
      <c r="LLR15" s="106"/>
      <c r="LLS15" s="106"/>
      <c r="LLT15" s="106"/>
      <c r="LLU15" s="106"/>
      <c r="LLV15" s="106"/>
      <c r="LLW15" s="106"/>
      <c r="LLX15" s="106"/>
      <c r="LLY15" s="106"/>
      <c r="LLZ15" s="106"/>
      <c r="LMA15" s="106"/>
      <c r="LMB15" s="106"/>
      <c r="LMC15" s="106"/>
      <c r="LMD15" s="106"/>
      <c r="LME15" s="106"/>
      <c r="LMF15" s="106"/>
      <c r="LMG15" s="106"/>
      <c r="LMH15" s="106"/>
      <c r="LMI15" s="106"/>
      <c r="LMJ15" s="106"/>
      <c r="LMK15" s="106"/>
      <c r="LML15" s="106"/>
      <c r="LMM15" s="106"/>
      <c r="LMN15" s="106"/>
      <c r="LMO15" s="106"/>
      <c r="LMP15" s="106"/>
      <c r="LMQ15" s="106"/>
      <c r="LMR15" s="106"/>
      <c r="LMS15" s="106"/>
      <c r="LMT15" s="106"/>
      <c r="LMU15" s="106"/>
      <c r="LMV15" s="106"/>
      <c r="LMW15" s="106"/>
      <c r="LMX15" s="106"/>
      <c r="LMY15" s="106"/>
      <c r="LMZ15" s="106"/>
      <c r="LNA15" s="106"/>
      <c r="LNB15" s="106"/>
      <c r="LNC15" s="106"/>
      <c r="LND15" s="106"/>
      <c r="LNE15" s="106"/>
      <c r="LNF15" s="106"/>
      <c r="LNG15" s="106"/>
      <c r="LNH15" s="106"/>
      <c r="LNI15" s="106"/>
      <c r="LNJ15" s="106"/>
      <c r="LNK15" s="106"/>
      <c r="LNL15" s="106"/>
      <c r="LNM15" s="106"/>
      <c r="LNN15" s="106"/>
      <c r="LNO15" s="106"/>
      <c r="LNP15" s="106"/>
      <c r="LNQ15" s="106"/>
      <c r="LNR15" s="106"/>
      <c r="LNS15" s="106"/>
      <c r="LNT15" s="106"/>
      <c r="LNU15" s="106"/>
      <c r="LNV15" s="106"/>
      <c r="LNW15" s="106"/>
      <c r="LNX15" s="106"/>
      <c r="LNY15" s="106"/>
      <c r="LNZ15" s="106"/>
      <c r="LOA15" s="106"/>
      <c r="LOB15" s="106"/>
      <c r="LOC15" s="106"/>
      <c r="LOD15" s="106"/>
      <c r="LOE15" s="106"/>
      <c r="LOF15" s="106"/>
      <c r="LOG15" s="106"/>
      <c r="LOH15" s="106"/>
      <c r="LOI15" s="106"/>
      <c r="LOJ15" s="106"/>
      <c r="LOK15" s="106"/>
      <c r="LOL15" s="106"/>
      <c r="LOM15" s="106"/>
      <c r="LON15" s="106"/>
      <c r="LOO15" s="106"/>
      <c r="LOP15" s="106"/>
      <c r="LOQ15" s="106"/>
      <c r="LOR15" s="106"/>
      <c r="LOS15" s="106"/>
      <c r="LOT15" s="106"/>
      <c r="LOU15" s="106"/>
      <c r="LOV15" s="106"/>
      <c r="LOW15" s="106"/>
      <c r="LOX15" s="106"/>
      <c r="LOY15" s="106"/>
      <c r="LOZ15" s="106"/>
      <c r="LPA15" s="106"/>
      <c r="LPB15" s="106"/>
      <c r="LPC15" s="106"/>
      <c r="LPD15" s="106"/>
      <c r="LPE15" s="106"/>
      <c r="LPF15" s="106"/>
      <c r="LPG15" s="106"/>
      <c r="LPH15" s="106"/>
      <c r="LPI15" s="106"/>
      <c r="LPJ15" s="106"/>
      <c r="LPK15" s="106"/>
      <c r="LPL15" s="106"/>
      <c r="LPM15" s="106"/>
      <c r="LPN15" s="106"/>
      <c r="LPO15" s="106"/>
      <c r="LPP15" s="106"/>
      <c r="LPQ15" s="106"/>
      <c r="LPR15" s="106"/>
      <c r="LPS15" s="106"/>
      <c r="LPT15" s="106"/>
      <c r="LPU15" s="106"/>
      <c r="LPV15" s="106"/>
      <c r="LPW15" s="106"/>
      <c r="LPX15" s="106"/>
      <c r="LPY15" s="106"/>
      <c r="LPZ15" s="106"/>
      <c r="LQA15" s="106"/>
      <c r="LQB15" s="106"/>
      <c r="LQC15" s="106"/>
      <c r="LQD15" s="106"/>
      <c r="LQE15" s="106"/>
      <c r="LQF15" s="106"/>
      <c r="LQG15" s="106"/>
      <c r="LQH15" s="106"/>
      <c r="LQI15" s="106"/>
      <c r="LQJ15" s="106"/>
      <c r="LQK15" s="106"/>
      <c r="LQL15" s="106"/>
      <c r="LQM15" s="106"/>
      <c r="LQN15" s="106"/>
      <c r="LQO15" s="106"/>
      <c r="LQP15" s="106"/>
      <c r="LQQ15" s="106"/>
      <c r="LQR15" s="106"/>
      <c r="LQS15" s="106"/>
      <c r="LQT15" s="106"/>
      <c r="LQU15" s="106"/>
      <c r="LQV15" s="106"/>
      <c r="LQW15" s="106"/>
      <c r="LQX15" s="106"/>
      <c r="LQY15" s="106"/>
      <c r="LQZ15" s="106"/>
      <c r="LRA15" s="106"/>
      <c r="LRB15" s="106"/>
      <c r="LRC15" s="106"/>
      <c r="LRD15" s="106"/>
      <c r="LRE15" s="106"/>
      <c r="LRF15" s="106"/>
      <c r="LRG15" s="106"/>
      <c r="LRH15" s="106"/>
      <c r="LRI15" s="106"/>
      <c r="LRJ15" s="106"/>
      <c r="LRK15" s="106"/>
      <c r="LRL15" s="106"/>
      <c r="LRM15" s="106"/>
      <c r="LRN15" s="106"/>
      <c r="LRO15" s="106"/>
      <c r="LRP15" s="106"/>
      <c r="LRQ15" s="106"/>
      <c r="LRR15" s="106"/>
      <c r="LRS15" s="106"/>
      <c r="LRT15" s="106"/>
      <c r="LRU15" s="106"/>
      <c r="LRV15" s="106"/>
      <c r="LRW15" s="106"/>
      <c r="LRX15" s="106"/>
      <c r="LRY15" s="106"/>
      <c r="LRZ15" s="106"/>
      <c r="LSA15" s="106"/>
      <c r="LSB15" s="106"/>
      <c r="LSC15" s="106"/>
      <c r="LSD15" s="106"/>
      <c r="LSE15" s="106"/>
      <c r="LSF15" s="106"/>
      <c r="LSG15" s="106"/>
      <c r="LSH15" s="106"/>
      <c r="LSI15" s="106"/>
      <c r="LSJ15" s="106"/>
      <c r="LSK15" s="106"/>
      <c r="LSL15" s="106"/>
      <c r="LSM15" s="106"/>
      <c r="LSN15" s="106"/>
      <c r="LSO15" s="106"/>
      <c r="LSP15" s="106"/>
      <c r="LSQ15" s="106"/>
      <c r="LSR15" s="106"/>
      <c r="LSS15" s="106"/>
      <c r="LST15" s="106"/>
      <c r="LSU15" s="106"/>
      <c r="LSV15" s="106"/>
      <c r="LSW15" s="106"/>
      <c r="LSX15" s="106"/>
      <c r="LSY15" s="106"/>
      <c r="LSZ15" s="106"/>
      <c r="LTA15" s="106"/>
      <c r="LTB15" s="106"/>
      <c r="LTC15" s="106"/>
      <c r="LTD15" s="106"/>
      <c r="LTE15" s="106"/>
      <c r="LTF15" s="106"/>
      <c r="LTG15" s="106"/>
      <c r="LTH15" s="106"/>
      <c r="LTI15" s="106"/>
      <c r="LTJ15" s="106"/>
      <c r="LTK15" s="106"/>
      <c r="LTL15" s="106"/>
      <c r="LTM15" s="106"/>
      <c r="LTN15" s="106"/>
      <c r="LTO15" s="106"/>
      <c r="LTP15" s="106"/>
      <c r="LTQ15" s="106"/>
      <c r="LTR15" s="106"/>
      <c r="LTS15" s="106"/>
      <c r="LTT15" s="106"/>
      <c r="LTU15" s="106"/>
      <c r="LTV15" s="106"/>
      <c r="LTW15" s="106"/>
      <c r="LTX15" s="106"/>
      <c r="LTY15" s="106"/>
      <c r="LTZ15" s="106"/>
      <c r="LUA15" s="106"/>
      <c r="LUB15" s="106"/>
      <c r="LUC15" s="106"/>
      <c r="LUD15" s="106"/>
      <c r="LUE15" s="106"/>
      <c r="LUF15" s="106"/>
      <c r="LUG15" s="106"/>
      <c r="LUH15" s="106"/>
      <c r="LUI15" s="106"/>
      <c r="LUJ15" s="106"/>
      <c r="LUK15" s="106"/>
      <c r="LUL15" s="106"/>
      <c r="LUM15" s="106"/>
      <c r="LUN15" s="106"/>
      <c r="LUO15" s="106"/>
      <c r="LUP15" s="106"/>
      <c r="LUQ15" s="106"/>
      <c r="LUR15" s="106"/>
      <c r="LUS15" s="106"/>
      <c r="LUT15" s="106"/>
      <c r="LUU15" s="106"/>
      <c r="LUV15" s="106"/>
      <c r="LUW15" s="106"/>
      <c r="LUX15" s="106"/>
      <c r="LUY15" s="106"/>
      <c r="LUZ15" s="106"/>
      <c r="LVA15" s="106"/>
      <c r="LVB15" s="106"/>
      <c r="LVC15" s="106"/>
      <c r="LVD15" s="106"/>
      <c r="LVE15" s="106"/>
      <c r="LVF15" s="106"/>
      <c r="LVG15" s="106"/>
      <c r="LVH15" s="106"/>
      <c r="LVI15" s="106"/>
      <c r="LVJ15" s="106"/>
      <c r="LVK15" s="106"/>
      <c r="LVL15" s="106"/>
      <c r="LVM15" s="106"/>
      <c r="LVN15" s="106"/>
      <c r="LVO15" s="106"/>
      <c r="LVP15" s="106"/>
      <c r="LVQ15" s="106"/>
      <c r="LVR15" s="106"/>
      <c r="LVS15" s="106"/>
      <c r="LVT15" s="106"/>
      <c r="LVU15" s="106"/>
      <c r="LVV15" s="106"/>
      <c r="LVW15" s="106"/>
      <c r="LVX15" s="106"/>
      <c r="LVY15" s="106"/>
      <c r="LVZ15" s="106"/>
      <c r="LWA15" s="106"/>
      <c r="LWB15" s="106"/>
      <c r="LWC15" s="106"/>
      <c r="LWD15" s="106"/>
      <c r="LWE15" s="106"/>
      <c r="LWF15" s="106"/>
      <c r="LWG15" s="106"/>
      <c r="LWH15" s="106"/>
      <c r="LWI15" s="106"/>
      <c r="LWJ15" s="106"/>
      <c r="LWK15" s="106"/>
      <c r="LWL15" s="106"/>
      <c r="LWM15" s="106"/>
      <c r="LWN15" s="106"/>
      <c r="LWO15" s="106"/>
      <c r="LWP15" s="106"/>
      <c r="LWQ15" s="106"/>
      <c r="LWR15" s="106"/>
      <c r="LWS15" s="106"/>
      <c r="LWT15" s="106"/>
      <c r="LWU15" s="106"/>
      <c r="LWV15" s="106"/>
      <c r="LWW15" s="106"/>
      <c r="LWX15" s="106"/>
      <c r="LWY15" s="106"/>
      <c r="LWZ15" s="106"/>
      <c r="LXA15" s="106"/>
      <c r="LXB15" s="106"/>
      <c r="LXC15" s="106"/>
      <c r="LXD15" s="106"/>
      <c r="LXE15" s="106"/>
      <c r="LXF15" s="106"/>
      <c r="LXG15" s="106"/>
      <c r="LXH15" s="106"/>
      <c r="LXI15" s="106"/>
      <c r="LXJ15" s="106"/>
      <c r="LXK15" s="106"/>
      <c r="LXL15" s="106"/>
      <c r="LXM15" s="106"/>
      <c r="LXN15" s="106"/>
      <c r="LXO15" s="106"/>
      <c r="LXP15" s="106"/>
      <c r="LXQ15" s="106"/>
      <c r="LXR15" s="106"/>
      <c r="LXS15" s="106"/>
      <c r="LXT15" s="106"/>
      <c r="LXU15" s="106"/>
      <c r="LXV15" s="106"/>
      <c r="LXW15" s="106"/>
      <c r="LXX15" s="106"/>
      <c r="LXY15" s="106"/>
      <c r="LXZ15" s="106"/>
      <c r="LYA15" s="106"/>
      <c r="LYB15" s="106"/>
      <c r="LYC15" s="106"/>
      <c r="LYD15" s="106"/>
      <c r="LYE15" s="106"/>
      <c r="LYF15" s="106"/>
      <c r="LYG15" s="106"/>
      <c r="LYH15" s="106"/>
      <c r="LYI15" s="106"/>
      <c r="LYJ15" s="106"/>
      <c r="LYK15" s="106"/>
      <c r="LYL15" s="106"/>
      <c r="LYM15" s="106"/>
      <c r="LYN15" s="106"/>
      <c r="LYO15" s="106"/>
      <c r="LYP15" s="106"/>
      <c r="LYQ15" s="106"/>
      <c r="LYR15" s="106"/>
      <c r="LYS15" s="106"/>
      <c r="LYT15" s="106"/>
      <c r="LYU15" s="106"/>
      <c r="LYV15" s="106"/>
      <c r="LYW15" s="106"/>
      <c r="LYX15" s="106"/>
      <c r="LYY15" s="106"/>
      <c r="LYZ15" s="106"/>
      <c r="LZA15" s="106"/>
      <c r="LZB15" s="106"/>
      <c r="LZC15" s="106"/>
      <c r="LZD15" s="106"/>
      <c r="LZE15" s="106"/>
      <c r="LZF15" s="106"/>
      <c r="LZG15" s="106"/>
      <c r="LZH15" s="106"/>
      <c r="LZI15" s="106"/>
      <c r="LZJ15" s="106"/>
      <c r="LZK15" s="106"/>
      <c r="LZL15" s="106"/>
      <c r="LZM15" s="106"/>
      <c r="LZN15" s="106"/>
      <c r="LZO15" s="106"/>
      <c r="LZP15" s="106"/>
      <c r="LZQ15" s="106"/>
      <c r="LZR15" s="106"/>
      <c r="LZS15" s="106"/>
      <c r="LZT15" s="106"/>
      <c r="LZU15" s="106"/>
      <c r="LZV15" s="106"/>
      <c r="LZW15" s="106"/>
      <c r="LZX15" s="106"/>
      <c r="LZY15" s="106"/>
      <c r="LZZ15" s="106"/>
      <c r="MAA15" s="106"/>
      <c r="MAB15" s="106"/>
      <c r="MAC15" s="106"/>
      <c r="MAD15" s="106"/>
      <c r="MAE15" s="106"/>
      <c r="MAF15" s="106"/>
      <c r="MAG15" s="106"/>
      <c r="MAH15" s="106"/>
      <c r="MAI15" s="106"/>
      <c r="MAJ15" s="106"/>
      <c r="MAK15" s="106"/>
      <c r="MAL15" s="106"/>
      <c r="MAM15" s="106"/>
      <c r="MAN15" s="106"/>
      <c r="MAO15" s="106"/>
      <c r="MAP15" s="106"/>
      <c r="MAQ15" s="106"/>
      <c r="MAR15" s="106"/>
      <c r="MAS15" s="106"/>
      <c r="MAT15" s="106"/>
      <c r="MAU15" s="106"/>
      <c r="MAV15" s="106"/>
      <c r="MAW15" s="106"/>
      <c r="MAX15" s="106"/>
      <c r="MAY15" s="106"/>
      <c r="MAZ15" s="106"/>
      <c r="MBA15" s="106"/>
      <c r="MBB15" s="106"/>
      <c r="MBC15" s="106"/>
      <c r="MBD15" s="106"/>
      <c r="MBE15" s="106"/>
      <c r="MBF15" s="106"/>
      <c r="MBG15" s="106"/>
      <c r="MBH15" s="106"/>
      <c r="MBI15" s="106"/>
      <c r="MBJ15" s="106"/>
      <c r="MBK15" s="106"/>
      <c r="MBL15" s="106"/>
      <c r="MBM15" s="106"/>
      <c r="MBN15" s="106"/>
      <c r="MBO15" s="106"/>
      <c r="MBP15" s="106"/>
      <c r="MBQ15" s="106"/>
      <c r="MBR15" s="106"/>
      <c r="MBS15" s="106"/>
      <c r="MBT15" s="106"/>
      <c r="MBU15" s="106"/>
      <c r="MBV15" s="106"/>
      <c r="MBW15" s="106"/>
      <c r="MBX15" s="106"/>
      <c r="MBY15" s="106"/>
      <c r="MBZ15" s="106"/>
      <c r="MCA15" s="106"/>
      <c r="MCB15" s="106"/>
      <c r="MCC15" s="106"/>
      <c r="MCD15" s="106"/>
      <c r="MCE15" s="106"/>
      <c r="MCF15" s="106"/>
      <c r="MCG15" s="106"/>
      <c r="MCH15" s="106"/>
      <c r="MCI15" s="106"/>
      <c r="MCJ15" s="106"/>
      <c r="MCK15" s="106"/>
      <c r="MCL15" s="106"/>
      <c r="MCM15" s="106"/>
      <c r="MCN15" s="106"/>
      <c r="MCO15" s="106"/>
      <c r="MCP15" s="106"/>
      <c r="MCQ15" s="106"/>
      <c r="MCR15" s="106"/>
      <c r="MCS15" s="106"/>
      <c r="MCT15" s="106"/>
      <c r="MCU15" s="106"/>
      <c r="MCV15" s="106"/>
      <c r="MCW15" s="106"/>
      <c r="MCX15" s="106"/>
      <c r="MCY15" s="106"/>
      <c r="MCZ15" s="106"/>
      <c r="MDA15" s="106"/>
      <c r="MDB15" s="106"/>
      <c r="MDC15" s="106"/>
      <c r="MDD15" s="106"/>
      <c r="MDE15" s="106"/>
      <c r="MDF15" s="106"/>
      <c r="MDG15" s="106"/>
      <c r="MDH15" s="106"/>
      <c r="MDI15" s="106"/>
      <c r="MDJ15" s="106"/>
      <c r="MDK15" s="106"/>
      <c r="MDL15" s="106"/>
      <c r="MDM15" s="106"/>
      <c r="MDN15" s="106"/>
      <c r="MDO15" s="106"/>
      <c r="MDP15" s="106"/>
      <c r="MDQ15" s="106"/>
      <c r="MDR15" s="106"/>
      <c r="MDS15" s="106"/>
      <c r="MDT15" s="106"/>
      <c r="MDU15" s="106"/>
      <c r="MDV15" s="106"/>
      <c r="MDW15" s="106"/>
      <c r="MDX15" s="106"/>
      <c r="MDY15" s="106"/>
      <c r="MDZ15" s="106"/>
      <c r="MEA15" s="106"/>
      <c r="MEB15" s="106"/>
      <c r="MEC15" s="106"/>
      <c r="MED15" s="106"/>
      <c r="MEE15" s="106"/>
      <c r="MEF15" s="106"/>
      <c r="MEG15" s="106"/>
      <c r="MEH15" s="106"/>
      <c r="MEI15" s="106"/>
      <c r="MEJ15" s="106"/>
      <c r="MEK15" s="106"/>
      <c r="MEL15" s="106"/>
      <c r="MEM15" s="106"/>
      <c r="MEN15" s="106"/>
      <c r="MEO15" s="106"/>
      <c r="MEP15" s="106"/>
      <c r="MEQ15" s="106"/>
      <c r="MER15" s="106"/>
      <c r="MES15" s="106"/>
      <c r="MET15" s="106"/>
      <c r="MEU15" s="106"/>
      <c r="MEV15" s="106"/>
      <c r="MEW15" s="106"/>
      <c r="MEX15" s="106"/>
      <c r="MEY15" s="106"/>
      <c r="MEZ15" s="106"/>
      <c r="MFA15" s="106"/>
      <c r="MFB15" s="106"/>
      <c r="MFC15" s="106"/>
      <c r="MFD15" s="106"/>
      <c r="MFE15" s="106"/>
      <c r="MFF15" s="106"/>
      <c r="MFG15" s="106"/>
      <c r="MFH15" s="106"/>
      <c r="MFI15" s="106"/>
      <c r="MFJ15" s="106"/>
      <c r="MFK15" s="106"/>
      <c r="MFL15" s="106"/>
      <c r="MFM15" s="106"/>
      <c r="MFN15" s="106"/>
      <c r="MFO15" s="106"/>
      <c r="MFP15" s="106"/>
      <c r="MFQ15" s="106"/>
      <c r="MFR15" s="106"/>
      <c r="MFS15" s="106"/>
      <c r="MFT15" s="106"/>
      <c r="MFU15" s="106"/>
      <c r="MFV15" s="106"/>
      <c r="MFW15" s="106"/>
      <c r="MFX15" s="106"/>
      <c r="MFY15" s="106"/>
      <c r="MFZ15" s="106"/>
      <c r="MGA15" s="106"/>
      <c r="MGB15" s="106"/>
      <c r="MGC15" s="106"/>
      <c r="MGD15" s="106"/>
      <c r="MGE15" s="106"/>
      <c r="MGF15" s="106"/>
      <c r="MGG15" s="106"/>
      <c r="MGH15" s="106"/>
      <c r="MGI15" s="106"/>
      <c r="MGJ15" s="106"/>
      <c r="MGK15" s="106"/>
      <c r="MGL15" s="106"/>
      <c r="MGM15" s="106"/>
      <c r="MGN15" s="106"/>
      <c r="MGO15" s="106"/>
      <c r="MGP15" s="106"/>
      <c r="MGQ15" s="106"/>
      <c r="MGR15" s="106"/>
      <c r="MGS15" s="106"/>
      <c r="MGT15" s="106"/>
      <c r="MGU15" s="106"/>
      <c r="MGV15" s="106"/>
      <c r="MGW15" s="106"/>
      <c r="MGX15" s="106"/>
      <c r="MGY15" s="106"/>
      <c r="MGZ15" s="106"/>
      <c r="MHA15" s="106"/>
      <c r="MHB15" s="106"/>
      <c r="MHC15" s="106"/>
      <c r="MHD15" s="106"/>
      <c r="MHE15" s="106"/>
      <c r="MHF15" s="106"/>
      <c r="MHG15" s="106"/>
      <c r="MHH15" s="106"/>
      <c r="MHI15" s="106"/>
      <c r="MHJ15" s="106"/>
      <c r="MHK15" s="106"/>
      <c r="MHL15" s="106"/>
      <c r="MHM15" s="106"/>
      <c r="MHN15" s="106"/>
      <c r="MHO15" s="106"/>
      <c r="MHP15" s="106"/>
      <c r="MHQ15" s="106"/>
      <c r="MHR15" s="106"/>
      <c r="MHS15" s="106"/>
      <c r="MHT15" s="106"/>
      <c r="MHU15" s="106"/>
      <c r="MHV15" s="106"/>
      <c r="MHW15" s="106"/>
      <c r="MHX15" s="106"/>
      <c r="MHY15" s="106"/>
      <c r="MHZ15" s="106"/>
      <c r="MIA15" s="106"/>
      <c r="MIB15" s="106"/>
      <c r="MIC15" s="106"/>
      <c r="MID15" s="106"/>
      <c r="MIE15" s="106"/>
      <c r="MIF15" s="106"/>
      <c r="MIG15" s="106"/>
      <c r="MIH15" s="106"/>
      <c r="MII15" s="106"/>
      <c r="MIJ15" s="106"/>
      <c r="MIK15" s="106"/>
      <c r="MIL15" s="106"/>
      <c r="MIM15" s="106"/>
      <c r="MIN15" s="106"/>
      <c r="MIO15" s="106"/>
      <c r="MIP15" s="106"/>
      <c r="MIQ15" s="106"/>
      <c r="MIR15" s="106"/>
      <c r="MIS15" s="106"/>
      <c r="MIT15" s="106"/>
      <c r="MIU15" s="106"/>
      <c r="MIV15" s="106"/>
      <c r="MIW15" s="106"/>
      <c r="MIX15" s="106"/>
      <c r="MIY15" s="106"/>
      <c r="MIZ15" s="106"/>
      <c r="MJA15" s="106"/>
      <c r="MJB15" s="106"/>
      <c r="MJC15" s="106"/>
      <c r="MJD15" s="106"/>
      <c r="MJE15" s="106"/>
      <c r="MJF15" s="106"/>
      <c r="MJG15" s="106"/>
      <c r="MJH15" s="106"/>
      <c r="MJI15" s="106"/>
      <c r="MJJ15" s="106"/>
      <c r="MJK15" s="106"/>
      <c r="MJL15" s="106"/>
      <c r="MJM15" s="106"/>
      <c r="MJN15" s="106"/>
      <c r="MJO15" s="106"/>
      <c r="MJP15" s="106"/>
      <c r="MJQ15" s="106"/>
      <c r="MJR15" s="106"/>
      <c r="MJS15" s="106"/>
      <c r="MJT15" s="106"/>
      <c r="MJU15" s="106"/>
      <c r="MJV15" s="106"/>
      <c r="MJW15" s="106"/>
      <c r="MJX15" s="106"/>
      <c r="MJY15" s="106"/>
      <c r="MJZ15" s="106"/>
      <c r="MKA15" s="106"/>
      <c r="MKB15" s="106"/>
      <c r="MKC15" s="106"/>
      <c r="MKD15" s="106"/>
      <c r="MKE15" s="106"/>
      <c r="MKF15" s="106"/>
      <c r="MKG15" s="106"/>
      <c r="MKH15" s="106"/>
      <c r="MKI15" s="106"/>
      <c r="MKJ15" s="106"/>
      <c r="MKK15" s="106"/>
      <c r="MKL15" s="106"/>
      <c r="MKM15" s="106"/>
      <c r="MKN15" s="106"/>
      <c r="MKO15" s="106"/>
      <c r="MKP15" s="106"/>
      <c r="MKQ15" s="106"/>
      <c r="MKR15" s="106"/>
      <c r="MKS15" s="106"/>
      <c r="MKT15" s="106"/>
      <c r="MKU15" s="106"/>
      <c r="MKV15" s="106"/>
      <c r="MKW15" s="106"/>
      <c r="MKX15" s="106"/>
      <c r="MKY15" s="106"/>
      <c r="MKZ15" s="106"/>
      <c r="MLA15" s="106"/>
      <c r="MLB15" s="106"/>
      <c r="MLC15" s="106"/>
      <c r="MLD15" s="106"/>
      <c r="MLE15" s="106"/>
      <c r="MLF15" s="106"/>
      <c r="MLG15" s="106"/>
      <c r="MLH15" s="106"/>
      <c r="MLI15" s="106"/>
      <c r="MLJ15" s="106"/>
      <c r="MLK15" s="106"/>
      <c r="MLL15" s="106"/>
      <c r="MLM15" s="106"/>
      <c r="MLN15" s="106"/>
      <c r="MLO15" s="106"/>
      <c r="MLP15" s="106"/>
      <c r="MLQ15" s="106"/>
      <c r="MLR15" s="106"/>
      <c r="MLS15" s="106"/>
      <c r="MLT15" s="106"/>
      <c r="MLU15" s="106"/>
      <c r="MLV15" s="106"/>
      <c r="MLW15" s="106"/>
      <c r="MLX15" s="106"/>
      <c r="MLY15" s="106"/>
      <c r="MLZ15" s="106"/>
      <c r="MMA15" s="106"/>
      <c r="MMB15" s="106"/>
      <c r="MMC15" s="106"/>
      <c r="MMD15" s="106"/>
      <c r="MME15" s="106"/>
      <c r="MMF15" s="106"/>
      <c r="MMG15" s="106"/>
      <c r="MMH15" s="106"/>
      <c r="MMI15" s="106"/>
      <c r="MMJ15" s="106"/>
      <c r="MMK15" s="106"/>
      <c r="MML15" s="106"/>
      <c r="MMM15" s="106"/>
      <c r="MMN15" s="106"/>
      <c r="MMO15" s="106"/>
      <c r="MMP15" s="106"/>
      <c r="MMQ15" s="106"/>
      <c r="MMR15" s="106"/>
      <c r="MMS15" s="106"/>
      <c r="MMT15" s="106"/>
      <c r="MMU15" s="106"/>
      <c r="MMV15" s="106"/>
      <c r="MMW15" s="106"/>
      <c r="MMX15" s="106"/>
      <c r="MMY15" s="106"/>
      <c r="MMZ15" s="106"/>
      <c r="MNA15" s="106"/>
      <c r="MNB15" s="106"/>
      <c r="MNC15" s="106"/>
      <c r="MND15" s="106"/>
      <c r="MNE15" s="106"/>
      <c r="MNF15" s="106"/>
      <c r="MNG15" s="106"/>
      <c r="MNH15" s="106"/>
      <c r="MNI15" s="106"/>
      <c r="MNJ15" s="106"/>
      <c r="MNK15" s="106"/>
      <c r="MNL15" s="106"/>
      <c r="MNM15" s="106"/>
      <c r="MNN15" s="106"/>
      <c r="MNO15" s="106"/>
      <c r="MNP15" s="106"/>
      <c r="MNQ15" s="106"/>
      <c r="MNR15" s="106"/>
      <c r="MNS15" s="106"/>
      <c r="MNT15" s="106"/>
      <c r="MNU15" s="106"/>
      <c r="MNV15" s="106"/>
      <c r="MNW15" s="106"/>
      <c r="MNX15" s="106"/>
      <c r="MNY15" s="106"/>
      <c r="MNZ15" s="106"/>
      <c r="MOA15" s="106"/>
      <c r="MOB15" s="106"/>
      <c r="MOC15" s="106"/>
      <c r="MOD15" s="106"/>
      <c r="MOE15" s="106"/>
      <c r="MOF15" s="106"/>
      <c r="MOG15" s="106"/>
      <c r="MOH15" s="106"/>
      <c r="MOI15" s="106"/>
      <c r="MOJ15" s="106"/>
      <c r="MOK15" s="106"/>
      <c r="MOL15" s="106"/>
      <c r="MOM15" s="106"/>
      <c r="MON15" s="106"/>
      <c r="MOO15" s="106"/>
      <c r="MOP15" s="106"/>
      <c r="MOQ15" s="106"/>
      <c r="MOR15" s="106"/>
      <c r="MOS15" s="106"/>
      <c r="MOT15" s="106"/>
      <c r="MOU15" s="106"/>
      <c r="MOV15" s="106"/>
      <c r="MOW15" s="106"/>
      <c r="MOX15" s="106"/>
      <c r="MOY15" s="106"/>
      <c r="MOZ15" s="106"/>
      <c r="MPA15" s="106"/>
      <c r="MPB15" s="106"/>
      <c r="MPC15" s="106"/>
      <c r="MPD15" s="106"/>
      <c r="MPE15" s="106"/>
      <c r="MPF15" s="106"/>
      <c r="MPG15" s="106"/>
      <c r="MPH15" s="106"/>
      <c r="MPI15" s="106"/>
      <c r="MPJ15" s="106"/>
      <c r="MPK15" s="106"/>
      <c r="MPL15" s="106"/>
      <c r="MPM15" s="106"/>
      <c r="MPN15" s="106"/>
      <c r="MPO15" s="106"/>
      <c r="MPP15" s="106"/>
      <c r="MPQ15" s="106"/>
      <c r="MPR15" s="106"/>
      <c r="MPS15" s="106"/>
      <c r="MPT15" s="106"/>
      <c r="MPU15" s="106"/>
      <c r="MPV15" s="106"/>
      <c r="MPW15" s="106"/>
      <c r="MPX15" s="106"/>
      <c r="MPY15" s="106"/>
      <c r="MPZ15" s="106"/>
      <c r="MQA15" s="106"/>
      <c r="MQB15" s="106"/>
      <c r="MQC15" s="106"/>
      <c r="MQD15" s="106"/>
      <c r="MQE15" s="106"/>
      <c r="MQF15" s="106"/>
      <c r="MQG15" s="106"/>
      <c r="MQH15" s="106"/>
      <c r="MQI15" s="106"/>
      <c r="MQJ15" s="106"/>
      <c r="MQK15" s="106"/>
      <c r="MQL15" s="106"/>
      <c r="MQM15" s="106"/>
      <c r="MQN15" s="106"/>
      <c r="MQO15" s="106"/>
      <c r="MQP15" s="106"/>
      <c r="MQQ15" s="106"/>
      <c r="MQR15" s="106"/>
      <c r="MQS15" s="106"/>
      <c r="MQT15" s="106"/>
      <c r="MQU15" s="106"/>
      <c r="MQV15" s="106"/>
      <c r="MQW15" s="106"/>
      <c r="MQX15" s="106"/>
      <c r="MQY15" s="106"/>
      <c r="MQZ15" s="106"/>
      <c r="MRA15" s="106"/>
      <c r="MRB15" s="106"/>
      <c r="MRC15" s="106"/>
      <c r="MRD15" s="106"/>
      <c r="MRE15" s="106"/>
      <c r="MRF15" s="106"/>
      <c r="MRG15" s="106"/>
      <c r="MRH15" s="106"/>
      <c r="MRI15" s="106"/>
      <c r="MRJ15" s="106"/>
      <c r="MRK15" s="106"/>
      <c r="MRL15" s="106"/>
      <c r="MRM15" s="106"/>
      <c r="MRN15" s="106"/>
      <c r="MRO15" s="106"/>
      <c r="MRP15" s="106"/>
      <c r="MRQ15" s="106"/>
      <c r="MRR15" s="106"/>
      <c r="MRS15" s="106"/>
      <c r="MRT15" s="106"/>
      <c r="MRU15" s="106"/>
      <c r="MRV15" s="106"/>
      <c r="MRW15" s="106"/>
      <c r="MRX15" s="106"/>
      <c r="MRY15" s="106"/>
      <c r="MRZ15" s="106"/>
      <c r="MSA15" s="106"/>
      <c r="MSB15" s="106"/>
      <c r="MSC15" s="106"/>
      <c r="MSD15" s="106"/>
      <c r="MSE15" s="106"/>
      <c r="MSF15" s="106"/>
      <c r="MSG15" s="106"/>
      <c r="MSH15" s="106"/>
      <c r="MSI15" s="106"/>
      <c r="MSJ15" s="106"/>
      <c r="MSK15" s="106"/>
      <c r="MSL15" s="106"/>
      <c r="MSM15" s="106"/>
      <c r="MSN15" s="106"/>
      <c r="MSO15" s="106"/>
      <c r="MSP15" s="106"/>
      <c r="MSQ15" s="106"/>
      <c r="MSR15" s="106"/>
      <c r="MSS15" s="106"/>
      <c r="MST15" s="106"/>
      <c r="MSU15" s="106"/>
      <c r="MSV15" s="106"/>
      <c r="MSW15" s="106"/>
      <c r="MSX15" s="106"/>
      <c r="MSY15" s="106"/>
      <c r="MSZ15" s="106"/>
      <c r="MTA15" s="106"/>
      <c r="MTB15" s="106"/>
      <c r="MTC15" s="106"/>
      <c r="MTD15" s="106"/>
      <c r="MTE15" s="106"/>
      <c r="MTF15" s="106"/>
      <c r="MTG15" s="106"/>
      <c r="MTH15" s="106"/>
      <c r="MTI15" s="106"/>
      <c r="MTJ15" s="106"/>
      <c r="MTK15" s="106"/>
      <c r="MTL15" s="106"/>
      <c r="MTM15" s="106"/>
      <c r="MTN15" s="106"/>
      <c r="MTO15" s="106"/>
      <c r="MTP15" s="106"/>
      <c r="MTQ15" s="106"/>
      <c r="MTR15" s="106"/>
      <c r="MTS15" s="106"/>
      <c r="MTT15" s="106"/>
      <c r="MTU15" s="106"/>
      <c r="MTV15" s="106"/>
      <c r="MTW15" s="106"/>
      <c r="MTX15" s="106"/>
      <c r="MTY15" s="106"/>
      <c r="MTZ15" s="106"/>
      <c r="MUA15" s="106"/>
      <c r="MUB15" s="106"/>
      <c r="MUC15" s="106"/>
      <c r="MUD15" s="106"/>
      <c r="MUE15" s="106"/>
      <c r="MUF15" s="106"/>
      <c r="MUG15" s="106"/>
      <c r="MUH15" s="106"/>
      <c r="MUI15" s="106"/>
      <c r="MUJ15" s="106"/>
      <c r="MUK15" s="106"/>
      <c r="MUL15" s="106"/>
      <c r="MUM15" s="106"/>
      <c r="MUN15" s="106"/>
      <c r="MUO15" s="106"/>
      <c r="MUP15" s="106"/>
      <c r="MUQ15" s="106"/>
      <c r="MUR15" s="106"/>
      <c r="MUS15" s="106"/>
      <c r="MUT15" s="106"/>
      <c r="MUU15" s="106"/>
      <c r="MUV15" s="106"/>
      <c r="MUW15" s="106"/>
      <c r="MUX15" s="106"/>
      <c r="MUY15" s="106"/>
      <c r="MUZ15" s="106"/>
      <c r="MVA15" s="106"/>
      <c r="MVB15" s="106"/>
      <c r="MVC15" s="106"/>
      <c r="MVD15" s="106"/>
      <c r="MVE15" s="106"/>
      <c r="MVF15" s="106"/>
      <c r="MVG15" s="106"/>
      <c r="MVH15" s="106"/>
      <c r="MVI15" s="106"/>
      <c r="MVJ15" s="106"/>
      <c r="MVK15" s="106"/>
      <c r="MVL15" s="106"/>
      <c r="MVM15" s="106"/>
      <c r="MVN15" s="106"/>
      <c r="MVO15" s="106"/>
      <c r="MVP15" s="106"/>
      <c r="MVQ15" s="106"/>
      <c r="MVR15" s="106"/>
      <c r="MVS15" s="106"/>
      <c r="MVT15" s="106"/>
      <c r="MVU15" s="106"/>
      <c r="MVV15" s="106"/>
      <c r="MVW15" s="106"/>
      <c r="MVX15" s="106"/>
      <c r="MVY15" s="106"/>
      <c r="MVZ15" s="106"/>
      <c r="MWA15" s="106"/>
      <c r="MWB15" s="106"/>
      <c r="MWC15" s="106"/>
      <c r="MWD15" s="106"/>
      <c r="MWE15" s="106"/>
      <c r="MWF15" s="106"/>
      <c r="MWG15" s="106"/>
      <c r="MWH15" s="106"/>
      <c r="MWI15" s="106"/>
      <c r="MWJ15" s="106"/>
      <c r="MWK15" s="106"/>
      <c r="MWL15" s="106"/>
      <c r="MWM15" s="106"/>
      <c r="MWN15" s="106"/>
      <c r="MWO15" s="106"/>
      <c r="MWP15" s="106"/>
      <c r="MWQ15" s="106"/>
      <c r="MWR15" s="106"/>
      <c r="MWS15" s="106"/>
      <c r="MWT15" s="106"/>
      <c r="MWU15" s="106"/>
      <c r="MWV15" s="106"/>
      <c r="MWW15" s="106"/>
      <c r="MWX15" s="106"/>
      <c r="MWY15" s="106"/>
      <c r="MWZ15" s="106"/>
      <c r="MXA15" s="106"/>
      <c r="MXB15" s="106"/>
      <c r="MXC15" s="106"/>
      <c r="MXD15" s="106"/>
      <c r="MXE15" s="106"/>
      <c r="MXF15" s="106"/>
      <c r="MXG15" s="106"/>
      <c r="MXH15" s="106"/>
      <c r="MXI15" s="106"/>
      <c r="MXJ15" s="106"/>
      <c r="MXK15" s="106"/>
      <c r="MXL15" s="106"/>
      <c r="MXM15" s="106"/>
      <c r="MXN15" s="106"/>
      <c r="MXO15" s="106"/>
      <c r="MXP15" s="106"/>
      <c r="MXQ15" s="106"/>
      <c r="MXR15" s="106"/>
      <c r="MXS15" s="106"/>
      <c r="MXT15" s="106"/>
      <c r="MXU15" s="106"/>
      <c r="MXV15" s="106"/>
      <c r="MXW15" s="106"/>
      <c r="MXX15" s="106"/>
      <c r="MXY15" s="106"/>
      <c r="MXZ15" s="106"/>
      <c r="MYA15" s="106"/>
      <c r="MYB15" s="106"/>
      <c r="MYC15" s="106"/>
      <c r="MYD15" s="106"/>
      <c r="MYE15" s="106"/>
      <c r="MYF15" s="106"/>
      <c r="MYG15" s="106"/>
      <c r="MYH15" s="106"/>
      <c r="MYI15" s="106"/>
      <c r="MYJ15" s="106"/>
      <c r="MYK15" s="106"/>
      <c r="MYL15" s="106"/>
      <c r="MYM15" s="106"/>
      <c r="MYN15" s="106"/>
      <c r="MYO15" s="106"/>
      <c r="MYP15" s="106"/>
      <c r="MYQ15" s="106"/>
      <c r="MYR15" s="106"/>
      <c r="MYS15" s="106"/>
      <c r="MYT15" s="106"/>
      <c r="MYU15" s="106"/>
      <c r="MYV15" s="106"/>
      <c r="MYW15" s="106"/>
      <c r="MYX15" s="106"/>
      <c r="MYY15" s="106"/>
      <c r="MYZ15" s="106"/>
      <c r="MZA15" s="106"/>
      <c r="MZB15" s="106"/>
      <c r="MZC15" s="106"/>
      <c r="MZD15" s="106"/>
      <c r="MZE15" s="106"/>
      <c r="MZF15" s="106"/>
      <c r="MZG15" s="106"/>
      <c r="MZH15" s="106"/>
      <c r="MZI15" s="106"/>
      <c r="MZJ15" s="106"/>
      <c r="MZK15" s="106"/>
      <c r="MZL15" s="106"/>
      <c r="MZM15" s="106"/>
      <c r="MZN15" s="106"/>
      <c r="MZO15" s="106"/>
      <c r="MZP15" s="106"/>
      <c r="MZQ15" s="106"/>
      <c r="MZR15" s="106"/>
      <c r="MZS15" s="106"/>
      <c r="MZT15" s="106"/>
      <c r="MZU15" s="106"/>
      <c r="MZV15" s="106"/>
      <c r="MZW15" s="106"/>
      <c r="MZX15" s="106"/>
      <c r="MZY15" s="106"/>
      <c r="MZZ15" s="106"/>
      <c r="NAA15" s="106"/>
      <c r="NAB15" s="106"/>
      <c r="NAC15" s="106"/>
      <c r="NAD15" s="106"/>
      <c r="NAE15" s="106"/>
      <c r="NAF15" s="106"/>
      <c r="NAG15" s="106"/>
      <c r="NAH15" s="106"/>
      <c r="NAI15" s="106"/>
      <c r="NAJ15" s="106"/>
      <c r="NAK15" s="106"/>
      <c r="NAL15" s="106"/>
      <c r="NAM15" s="106"/>
      <c r="NAN15" s="106"/>
      <c r="NAO15" s="106"/>
      <c r="NAP15" s="106"/>
      <c r="NAQ15" s="106"/>
      <c r="NAR15" s="106"/>
      <c r="NAS15" s="106"/>
      <c r="NAT15" s="106"/>
      <c r="NAU15" s="106"/>
      <c r="NAV15" s="106"/>
      <c r="NAW15" s="106"/>
      <c r="NAX15" s="106"/>
      <c r="NAY15" s="106"/>
      <c r="NAZ15" s="106"/>
      <c r="NBA15" s="106"/>
      <c r="NBB15" s="106"/>
      <c r="NBC15" s="106"/>
      <c r="NBD15" s="106"/>
      <c r="NBE15" s="106"/>
      <c r="NBF15" s="106"/>
      <c r="NBG15" s="106"/>
      <c r="NBH15" s="106"/>
      <c r="NBI15" s="106"/>
      <c r="NBJ15" s="106"/>
      <c r="NBK15" s="106"/>
      <c r="NBL15" s="106"/>
      <c r="NBM15" s="106"/>
      <c r="NBN15" s="106"/>
      <c r="NBO15" s="106"/>
      <c r="NBP15" s="106"/>
      <c r="NBQ15" s="106"/>
      <c r="NBR15" s="106"/>
      <c r="NBS15" s="106"/>
      <c r="NBT15" s="106"/>
      <c r="NBU15" s="106"/>
      <c r="NBV15" s="106"/>
      <c r="NBW15" s="106"/>
      <c r="NBX15" s="106"/>
      <c r="NBY15" s="106"/>
      <c r="NBZ15" s="106"/>
      <c r="NCA15" s="106"/>
      <c r="NCB15" s="106"/>
      <c r="NCC15" s="106"/>
      <c r="NCD15" s="106"/>
      <c r="NCE15" s="106"/>
      <c r="NCF15" s="106"/>
      <c r="NCG15" s="106"/>
      <c r="NCH15" s="106"/>
      <c r="NCI15" s="106"/>
      <c r="NCJ15" s="106"/>
      <c r="NCK15" s="106"/>
      <c r="NCL15" s="106"/>
      <c r="NCM15" s="106"/>
      <c r="NCN15" s="106"/>
      <c r="NCO15" s="106"/>
      <c r="NCP15" s="106"/>
      <c r="NCQ15" s="106"/>
      <c r="NCR15" s="106"/>
      <c r="NCS15" s="106"/>
      <c r="NCT15" s="106"/>
      <c r="NCU15" s="106"/>
      <c r="NCV15" s="106"/>
      <c r="NCW15" s="106"/>
      <c r="NCX15" s="106"/>
      <c r="NCY15" s="106"/>
      <c r="NCZ15" s="106"/>
      <c r="NDA15" s="106"/>
      <c r="NDB15" s="106"/>
      <c r="NDC15" s="106"/>
      <c r="NDD15" s="106"/>
      <c r="NDE15" s="106"/>
      <c r="NDF15" s="106"/>
      <c r="NDG15" s="106"/>
      <c r="NDH15" s="106"/>
      <c r="NDI15" s="106"/>
      <c r="NDJ15" s="106"/>
      <c r="NDK15" s="106"/>
      <c r="NDL15" s="106"/>
      <c r="NDM15" s="106"/>
      <c r="NDN15" s="106"/>
      <c r="NDO15" s="106"/>
      <c r="NDP15" s="106"/>
      <c r="NDQ15" s="106"/>
      <c r="NDR15" s="106"/>
      <c r="NDS15" s="106"/>
      <c r="NDT15" s="106"/>
      <c r="NDU15" s="106"/>
      <c r="NDV15" s="106"/>
      <c r="NDW15" s="106"/>
      <c r="NDX15" s="106"/>
      <c r="NDY15" s="106"/>
      <c r="NDZ15" s="106"/>
      <c r="NEA15" s="106"/>
      <c r="NEB15" s="106"/>
      <c r="NEC15" s="106"/>
      <c r="NED15" s="106"/>
      <c r="NEE15" s="106"/>
      <c r="NEF15" s="106"/>
      <c r="NEG15" s="106"/>
      <c r="NEH15" s="106"/>
      <c r="NEI15" s="106"/>
      <c r="NEJ15" s="106"/>
      <c r="NEK15" s="106"/>
      <c r="NEL15" s="106"/>
      <c r="NEM15" s="106"/>
      <c r="NEN15" s="106"/>
      <c r="NEO15" s="106"/>
      <c r="NEP15" s="106"/>
      <c r="NEQ15" s="106"/>
      <c r="NER15" s="106"/>
      <c r="NES15" s="106"/>
      <c r="NET15" s="106"/>
      <c r="NEU15" s="106"/>
      <c r="NEV15" s="106"/>
      <c r="NEW15" s="106"/>
      <c r="NEX15" s="106"/>
      <c r="NEY15" s="106"/>
      <c r="NEZ15" s="106"/>
      <c r="NFA15" s="106"/>
      <c r="NFB15" s="106"/>
      <c r="NFC15" s="106"/>
      <c r="NFD15" s="106"/>
      <c r="NFE15" s="106"/>
      <c r="NFF15" s="106"/>
      <c r="NFG15" s="106"/>
      <c r="NFH15" s="106"/>
      <c r="NFI15" s="106"/>
      <c r="NFJ15" s="106"/>
      <c r="NFK15" s="106"/>
      <c r="NFL15" s="106"/>
      <c r="NFM15" s="106"/>
      <c r="NFN15" s="106"/>
      <c r="NFO15" s="106"/>
      <c r="NFP15" s="106"/>
      <c r="NFQ15" s="106"/>
      <c r="NFR15" s="106"/>
      <c r="NFS15" s="106"/>
      <c r="NFT15" s="106"/>
      <c r="NFU15" s="106"/>
      <c r="NFV15" s="106"/>
      <c r="NFW15" s="106"/>
      <c r="NFX15" s="106"/>
      <c r="NFY15" s="106"/>
      <c r="NFZ15" s="106"/>
      <c r="NGA15" s="106"/>
      <c r="NGB15" s="106"/>
      <c r="NGC15" s="106"/>
      <c r="NGD15" s="106"/>
      <c r="NGE15" s="106"/>
      <c r="NGF15" s="106"/>
      <c r="NGG15" s="106"/>
      <c r="NGH15" s="106"/>
      <c r="NGI15" s="106"/>
      <c r="NGJ15" s="106"/>
      <c r="NGK15" s="106"/>
      <c r="NGL15" s="106"/>
      <c r="NGM15" s="106"/>
      <c r="NGN15" s="106"/>
      <c r="NGO15" s="106"/>
      <c r="NGP15" s="106"/>
      <c r="NGQ15" s="106"/>
      <c r="NGR15" s="106"/>
      <c r="NGS15" s="106"/>
      <c r="NGT15" s="106"/>
      <c r="NGU15" s="106"/>
      <c r="NGV15" s="106"/>
      <c r="NGW15" s="106"/>
      <c r="NGX15" s="106"/>
      <c r="NGY15" s="106"/>
      <c r="NGZ15" s="106"/>
      <c r="NHA15" s="106"/>
      <c r="NHB15" s="106"/>
      <c r="NHC15" s="106"/>
      <c r="NHD15" s="106"/>
      <c r="NHE15" s="106"/>
      <c r="NHF15" s="106"/>
      <c r="NHG15" s="106"/>
      <c r="NHH15" s="106"/>
      <c r="NHI15" s="106"/>
      <c r="NHJ15" s="106"/>
      <c r="NHK15" s="106"/>
      <c r="NHL15" s="106"/>
      <c r="NHM15" s="106"/>
      <c r="NHN15" s="106"/>
      <c r="NHO15" s="106"/>
      <c r="NHP15" s="106"/>
      <c r="NHQ15" s="106"/>
      <c r="NHR15" s="106"/>
      <c r="NHS15" s="106"/>
      <c r="NHT15" s="106"/>
      <c r="NHU15" s="106"/>
      <c r="NHV15" s="106"/>
      <c r="NHW15" s="106"/>
      <c r="NHX15" s="106"/>
      <c r="NHY15" s="106"/>
      <c r="NHZ15" s="106"/>
      <c r="NIA15" s="106"/>
      <c r="NIB15" s="106"/>
      <c r="NIC15" s="106"/>
      <c r="NID15" s="106"/>
      <c r="NIE15" s="106"/>
      <c r="NIF15" s="106"/>
      <c r="NIG15" s="106"/>
      <c r="NIH15" s="106"/>
      <c r="NII15" s="106"/>
      <c r="NIJ15" s="106"/>
      <c r="NIK15" s="106"/>
      <c r="NIL15" s="106"/>
      <c r="NIM15" s="106"/>
      <c r="NIN15" s="106"/>
      <c r="NIO15" s="106"/>
      <c r="NIP15" s="106"/>
      <c r="NIQ15" s="106"/>
      <c r="NIR15" s="106"/>
      <c r="NIS15" s="106"/>
      <c r="NIT15" s="106"/>
      <c r="NIU15" s="106"/>
      <c r="NIV15" s="106"/>
      <c r="NIW15" s="106"/>
      <c r="NIX15" s="106"/>
      <c r="NIY15" s="106"/>
      <c r="NIZ15" s="106"/>
      <c r="NJA15" s="106"/>
      <c r="NJB15" s="106"/>
      <c r="NJC15" s="106"/>
      <c r="NJD15" s="106"/>
      <c r="NJE15" s="106"/>
      <c r="NJF15" s="106"/>
      <c r="NJG15" s="106"/>
      <c r="NJH15" s="106"/>
      <c r="NJI15" s="106"/>
      <c r="NJJ15" s="106"/>
      <c r="NJK15" s="106"/>
      <c r="NJL15" s="106"/>
      <c r="NJM15" s="106"/>
      <c r="NJN15" s="106"/>
      <c r="NJO15" s="106"/>
      <c r="NJP15" s="106"/>
      <c r="NJQ15" s="106"/>
      <c r="NJR15" s="106"/>
      <c r="NJS15" s="106"/>
      <c r="NJT15" s="106"/>
      <c r="NJU15" s="106"/>
      <c r="NJV15" s="106"/>
      <c r="NJW15" s="106"/>
      <c r="NJX15" s="106"/>
      <c r="NJY15" s="106"/>
      <c r="NJZ15" s="106"/>
      <c r="NKA15" s="106"/>
      <c r="NKB15" s="106"/>
      <c r="NKC15" s="106"/>
      <c r="NKD15" s="106"/>
      <c r="NKE15" s="106"/>
      <c r="NKF15" s="106"/>
      <c r="NKG15" s="106"/>
      <c r="NKH15" s="106"/>
      <c r="NKI15" s="106"/>
      <c r="NKJ15" s="106"/>
      <c r="NKK15" s="106"/>
      <c r="NKL15" s="106"/>
      <c r="NKM15" s="106"/>
      <c r="NKN15" s="106"/>
      <c r="NKO15" s="106"/>
      <c r="NKP15" s="106"/>
      <c r="NKQ15" s="106"/>
      <c r="NKR15" s="106"/>
      <c r="NKS15" s="106"/>
      <c r="NKT15" s="106"/>
      <c r="NKU15" s="106"/>
      <c r="NKV15" s="106"/>
      <c r="NKW15" s="106"/>
      <c r="NKX15" s="106"/>
      <c r="NKY15" s="106"/>
      <c r="NKZ15" s="106"/>
      <c r="NLA15" s="106"/>
      <c r="NLB15" s="106"/>
      <c r="NLC15" s="106"/>
      <c r="NLD15" s="106"/>
      <c r="NLE15" s="106"/>
      <c r="NLF15" s="106"/>
      <c r="NLG15" s="106"/>
      <c r="NLH15" s="106"/>
      <c r="NLI15" s="106"/>
      <c r="NLJ15" s="106"/>
      <c r="NLK15" s="106"/>
      <c r="NLL15" s="106"/>
      <c r="NLM15" s="106"/>
      <c r="NLN15" s="106"/>
      <c r="NLO15" s="106"/>
      <c r="NLP15" s="106"/>
      <c r="NLQ15" s="106"/>
      <c r="NLR15" s="106"/>
      <c r="NLS15" s="106"/>
      <c r="NLT15" s="106"/>
      <c r="NLU15" s="106"/>
      <c r="NLV15" s="106"/>
      <c r="NLW15" s="106"/>
      <c r="NLX15" s="106"/>
      <c r="NLY15" s="106"/>
      <c r="NLZ15" s="106"/>
      <c r="NMA15" s="106"/>
      <c r="NMB15" s="106"/>
      <c r="NMC15" s="106"/>
      <c r="NMD15" s="106"/>
      <c r="NME15" s="106"/>
      <c r="NMF15" s="106"/>
      <c r="NMG15" s="106"/>
      <c r="NMH15" s="106"/>
      <c r="NMI15" s="106"/>
      <c r="NMJ15" s="106"/>
      <c r="NMK15" s="106"/>
      <c r="NML15" s="106"/>
      <c r="NMM15" s="106"/>
      <c r="NMN15" s="106"/>
      <c r="NMO15" s="106"/>
      <c r="NMP15" s="106"/>
      <c r="NMQ15" s="106"/>
      <c r="NMR15" s="106"/>
      <c r="NMS15" s="106"/>
      <c r="NMT15" s="106"/>
      <c r="NMU15" s="106"/>
      <c r="NMV15" s="106"/>
      <c r="NMW15" s="106"/>
      <c r="NMX15" s="106"/>
      <c r="NMY15" s="106"/>
      <c r="NMZ15" s="106"/>
      <c r="NNA15" s="106"/>
      <c r="NNB15" s="106"/>
      <c r="NNC15" s="106"/>
      <c r="NND15" s="106"/>
      <c r="NNE15" s="106"/>
      <c r="NNF15" s="106"/>
      <c r="NNG15" s="106"/>
      <c r="NNH15" s="106"/>
      <c r="NNI15" s="106"/>
      <c r="NNJ15" s="106"/>
      <c r="NNK15" s="106"/>
      <c r="NNL15" s="106"/>
      <c r="NNM15" s="106"/>
      <c r="NNN15" s="106"/>
      <c r="NNO15" s="106"/>
      <c r="NNP15" s="106"/>
      <c r="NNQ15" s="106"/>
      <c r="NNR15" s="106"/>
      <c r="NNS15" s="106"/>
      <c r="NNT15" s="106"/>
      <c r="NNU15" s="106"/>
      <c r="NNV15" s="106"/>
      <c r="NNW15" s="106"/>
      <c r="NNX15" s="106"/>
      <c r="NNY15" s="106"/>
      <c r="NNZ15" s="106"/>
      <c r="NOA15" s="106"/>
      <c r="NOB15" s="106"/>
      <c r="NOC15" s="106"/>
      <c r="NOD15" s="106"/>
      <c r="NOE15" s="106"/>
      <c r="NOF15" s="106"/>
      <c r="NOG15" s="106"/>
      <c r="NOH15" s="106"/>
      <c r="NOI15" s="106"/>
      <c r="NOJ15" s="106"/>
      <c r="NOK15" s="106"/>
      <c r="NOL15" s="106"/>
      <c r="NOM15" s="106"/>
      <c r="NON15" s="106"/>
      <c r="NOO15" s="106"/>
      <c r="NOP15" s="106"/>
      <c r="NOQ15" s="106"/>
      <c r="NOR15" s="106"/>
      <c r="NOS15" s="106"/>
      <c r="NOT15" s="106"/>
      <c r="NOU15" s="106"/>
      <c r="NOV15" s="106"/>
      <c r="NOW15" s="106"/>
      <c r="NOX15" s="106"/>
      <c r="NOY15" s="106"/>
      <c r="NOZ15" s="106"/>
      <c r="NPA15" s="106"/>
      <c r="NPB15" s="106"/>
      <c r="NPC15" s="106"/>
      <c r="NPD15" s="106"/>
      <c r="NPE15" s="106"/>
      <c r="NPF15" s="106"/>
      <c r="NPG15" s="106"/>
      <c r="NPH15" s="106"/>
      <c r="NPI15" s="106"/>
      <c r="NPJ15" s="106"/>
      <c r="NPK15" s="106"/>
      <c r="NPL15" s="106"/>
      <c r="NPM15" s="106"/>
      <c r="NPN15" s="106"/>
      <c r="NPO15" s="106"/>
      <c r="NPP15" s="106"/>
      <c r="NPQ15" s="106"/>
      <c r="NPR15" s="106"/>
      <c r="NPS15" s="106"/>
      <c r="NPT15" s="106"/>
      <c r="NPU15" s="106"/>
      <c r="NPV15" s="106"/>
      <c r="NPW15" s="106"/>
      <c r="NPX15" s="106"/>
      <c r="NPY15" s="106"/>
      <c r="NPZ15" s="106"/>
      <c r="NQA15" s="106"/>
      <c r="NQB15" s="106"/>
      <c r="NQC15" s="106"/>
      <c r="NQD15" s="106"/>
      <c r="NQE15" s="106"/>
      <c r="NQF15" s="106"/>
      <c r="NQG15" s="106"/>
      <c r="NQH15" s="106"/>
      <c r="NQI15" s="106"/>
      <c r="NQJ15" s="106"/>
      <c r="NQK15" s="106"/>
      <c r="NQL15" s="106"/>
      <c r="NQM15" s="106"/>
      <c r="NQN15" s="106"/>
      <c r="NQO15" s="106"/>
      <c r="NQP15" s="106"/>
      <c r="NQQ15" s="106"/>
      <c r="NQR15" s="106"/>
      <c r="NQS15" s="106"/>
      <c r="NQT15" s="106"/>
      <c r="NQU15" s="106"/>
      <c r="NQV15" s="106"/>
      <c r="NQW15" s="106"/>
      <c r="NQX15" s="106"/>
      <c r="NQY15" s="106"/>
      <c r="NQZ15" s="106"/>
      <c r="NRA15" s="106"/>
      <c r="NRB15" s="106"/>
      <c r="NRC15" s="106"/>
      <c r="NRD15" s="106"/>
      <c r="NRE15" s="106"/>
      <c r="NRF15" s="106"/>
      <c r="NRG15" s="106"/>
      <c r="NRH15" s="106"/>
      <c r="NRI15" s="106"/>
      <c r="NRJ15" s="106"/>
      <c r="NRK15" s="106"/>
      <c r="NRL15" s="106"/>
      <c r="NRM15" s="106"/>
      <c r="NRN15" s="106"/>
      <c r="NRO15" s="106"/>
      <c r="NRP15" s="106"/>
      <c r="NRQ15" s="106"/>
      <c r="NRR15" s="106"/>
      <c r="NRS15" s="106"/>
      <c r="NRT15" s="106"/>
      <c r="NRU15" s="106"/>
      <c r="NRV15" s="106"/>
      <c r="NRW15" s="106"/>
      <c r="NRX15" s="106"/>
      <c r="NRY15" s="106"/>
      <c r="NRZ15" s="106"/>
      <c r="NSA15" s="106"/>
      <c r="NSB15" s="106"/>
      <c r="NSC15" s="106"/>
      <c r="NSD15" s="106"/>
      <c r="NSE15" s="106"/>
      <c r="NSF15" s="106"/>
      <c r="NSG15" s="106"/>
      <c r="NSH15" s="106"/>
      <c r="NSI15" s="106"/>
      <c r="NSJ15" s="106"/>
      <c r="NSK15" s="106"/>
      <c r="NSL15" s="106"/>
      <c r="NSM15" s="106"/>
      <c r="NSN15" s="106"/>
      <c r="NSO15" s="106"/>
      <c r="NSP15" s="106"/>
      <c r="NSQ15" s="106"/>
      <c r="NSR15" s="106"/>
      <c r="NSS15" s="106"/>
      <c r="NST15" s="106"/>
      <c r="NSU15" s="106"/>
      <c r="NSV15" s="106"/>
      <c r="NSW15" s="106"/>
      <c r="NSX15" s="106"/>
      <c r="NSY15" s="106"/>
      <c r="NSZ15" s="106"/>
      <c r="NTA15" s="106"/>
      <c r="NTB15" s="106"/>
      <c r="NTC15" s="106"/>
      <c r="NTD15" s="106"/>
      <c r="NTE15" s="106"/>
      <c r="NTF15" s="106"/>
      <c r="NTG15" s="106"/>
      <c r="NTH15" s="106"/>
      <c r="NTI15" s="106"/>
      <c r="NTJ15" s="106"/>
      <c r="NTK15" s="106"/>
      <c r="NTL15" s="106"/>
      <c r="NTM15" s="106"/>
      <c r="NTN15" s="106"/>
      <c r="NTO15" s="106"/>
      <c r="NTP15" s="106"/>
      <c r="NTQ15" s="106"/>
      <c r="NTR15" s="106"/>
      <c r="NTS15" s="106"/>
      <c r="NTT15" s="106"/>
      <c r="NTU15" s="106"/>
      <c r="NTV15" s="106"/>
      <c r="NTW15" s="106"/>
      <c r="NTX15" s="106"/>
      <c r="NTY15" s="106"/>
      <c r="NTZ15" s="106"/>
      <c r="NUA15" s="106"/>
      <c r="NUB15" s="106"/>
      <c r="NUC15" s="106"/>
      <c r="NUD15" s="106"/>
      <c r="NUE15" s="106"/>
      <c r="NUF15" s="106"/>
      <c r="NUG15" s="106"/>
      <c r="NUH15" s="106"/>
      <c r="NUI15" s="106"/>
      <c r="NUJ15" s="106"/>
      <c r="NUK15" s="106"/>
      <c r="NUL15" s="106"/>
      <c r="NUM15" s="106"/>
      <c r="NUN15" s="106"/>
      <c r="NUO15" s="106"/>
      <c r="NUP15" s="106"/>
      <c r="NUQ15" s="106"/>
      <c r="NUR15" s="106"/>
      <c r="NUS15" s="106"/>
      <c r="NUT15" s="106"/>
      <c r="NUU15" s="106"/>
      <c r="NUV15" s="106"/>
      <c r="NUW15" s="106"/>
      <c r="NUX15" s="106"/>
      <c r="NUY15" s="106"/>
      <c r="NUZ15" s="106"/>
      <c r="NVA15" s="106"/>
      <c r="NVB15" s="106"/>
      <c r="NVC15" s="106"/>
      <c r="NVD15" s="106"/>
      <c r="NVE15" s="106"/>
      <c r="NVF15" s="106"/>
      <c r="NVG15" s="106"/>
      <c r="NVH15" s="106"/>
      <c r="NVI15" s="106"/>
      <c r="NVJ15" s="106"/>
      <c r="NVK15" s="106"/>
      <c r="NVL15" s="106"/>
      <c r="NVM15" s="106"/>
      <c r="NVN15" s="106"/>
      <c r="NVO15" s="106"/>
      <c r="NVP15" s="106"/>
      <c r="NVQ15" s="106"/>
      <c r="NVR15" s="106"/>
      <c r="NVS15" s="106"/>
      <c r="NVT15" s="106"/>
      <c r="NVU15" s="106"/>
      <c r="NVV15" s="106"/>
      <c r="NVW15" s="106"/>
      <c r="NVX15" s="106"/>
      <c r="NVY15" s="106"/>
      <c r="NVZ15" s="106"/>
      <c r="NWA15" s="106"/>
      <c r="NWB15" s="106"/>
      <c r="NWC15" s="106"/>
      <c r="NWD15" s="106"/>
      <c r="NWE15" s="106"/>
      <c r="NWF15" s="106"/>
      <c r="NWG15" s="106"/>
      <c r="NWH15" s="106"/>
      <c r="NWI15" s="106"/>
      <c r="NWJ15" s="106"/>
      <c r="NWK15" s="106"/>
      <c r="NWL15" s="106"/>
      <c r="NWM15" s="106"/>
      <c r="NWN15" s="106"/>
      <c r="NWO15" s="106"/>
      <c r="NWP15" s="106"/>
      <c r="NWQ15" s="106"/>
      <c r="NWR15" s="106"/>
      <c r="NWS15" s="106"/>
      <c r="NWT15" s="106"/>
      <c r="NWU15" s="106"/>
      <c r="NWV15" s="106"/>
      <c r="NWW15" s="106"/>
      <c r="NWX15" s="106"/>
      <c r="NWY15" s="106"/>
      <c r="NWZ15" s="106"/>
      <c r="NXA15" s="106"/>
      <c r="NXB15" s="106"/>
      <c r="NXC15" s="106"/>
      <c r="NXD15" s="106"/>
      <c r="NXE15" s="106"/>
      <c r="NXF15" s="106"/>
      <c r="NXG15" s="106"/>
      <c r="NXH15" s="106"/>
      <c r="NXI15" s="106"/>
      <c r="NXJ15" s="106"/>
      <c r="NXK15" s="106"/>
      <c r="NXL15" s="106"/>
      <c r="NXM15" s="106"/>
      <c r="NXN15" s="106"/>
      <c r="NXO15" s="106"/>
      <c r="NXP15" s="106"/>
      <c r="NXQ15" s="106"/>
      <c r="NXR15" s="106"/>
      <c r="NXS15" s="106"/>
      <c r="NXT15" s="106"/>
      <c r="NXU15" s="106"/>
      <c r="NXV15" s="106"/>
      <c r="NXW15" s="106"/>
      <c r="NXX15" s="106"/>
      <c r="NXY15" s="106"/>
      <c r="NXZ15" s="106"/>
      <c r="NYA15" s="106"/>
      <c r="NYB15" s="106"/>
      <c r="NYC15" s="106"/>
      <c r="NYD15" s="106"/>
      <c r="NYE15" s="106"/>
      <c r="NYF15" s="106"/>
      <c r="NYG15" s="106"/>
      <c r="NYH15" s="106"/>
      <c r="NYI15" s="106"/>
      <c r="NYJ15" s="106"/>
      <c r="NYK15" s="106"/>
      <c r="NYL15" s="106"/>
      <c r="NYM15" s="106"/>
      <c r="NYN15" s="106"/>
      <c r="NYO15" s="106"/>
      <c r="NYP15" s="106"/>
      <c r="NYQ15" s="106"/>
      <c r="NYR15" s="106"/>
      <c r="NYS15" s="106"/>
      <c r="NYT15" s="106"/>
      <c r="NYU15" s="106"/>
      <c r="NYV15" s="106"/>
      <c r="NYW15" s="106"/>
      <c r="NYX15" s="106"/>
      <c r="NYY15" s="106"/>
      <c r="NYZ15" s="106"/>
      <c r="NZA15" s="106"/>
      <c r="NZB15" s="106"/>
      <c r="NZC15" s="106"/>
      <c r="NZD15" s="106"/>
      <c r="NZE15" s="106"/>
      <c r="NZF15" s="106"/>
      <c r="NZG15" s="106"/>
      <c r="NZH15" s="106"/>
      <c r="NZI15" s="106"/>
      <c r="NZJ15" s="106"/>
      <c r="NZK15" s="106"/>
      <c r="NZL15" s="106"/>
      <c r="NZM15" s="106"/>
      <c r="NZN15" s="106"/>
      <c r="NZO15" s="106"/>
      <c r="NZP15" s="106"/>
      <c r="NZQ15" s="106"/>
      <c r="NZR15" s="106"/>
      <c r="NZS15" s="106"/>
      <c r="NZT15" s="106"/>
      <c r="NZU15" s="106"/>
      <c r="NZV15" s="106"/>
      <c r="NZW15" s="106"/>
      <c r="NZX15" s="106"/>
      <c r="NZY15" s="106"/>
      <c r="NZZ15" s="106"/>
      <c r="OAA15" s="106"/>
      <c r="OAB15" s="106"/>
      <c r="OAC15" s="106"/>
      <c r="OAD15" s="106"/>
      <c r="OAE15" s="106"/>
      <c r="OAF15" s="106"/>
      <c r="OAG15" s="106"/>
      <c r="OAH15" s="106"/>
      <c r="OAI15" s="106"/>
      <c r="OAJ15" s="106"/>
      <c r="OAK15" s="106"/>
      <c r="OAL15" s="106"/>
      <c r="OAM15" s="106"/>
      <c r="OAN15" s="106"/>
      <c r="OAO15" s="106"/>
      <c r="OAP15" s="106"/>
      <c r="OAQ15" s="106"/>
      <c r="OAR15" s="106"/>
      <c r="OAS15" s="106"/>
      <c r="OAT15" s="106"/>
      <c r="OAU15" s="106"/>
      <c r="OAV15" s="106"/>
      <c r="OAW15" s="106"/>
      <c r="OAX15" s="106"/>
      <c r="OAY15" s="106"/>
      <c r="OAZ15" s="106"/>
      <c r="OBA15" s="106"/>
      <c r="OBB15" s="106"/>
      <c r="OBC15" s="106"/>
      <c r="OBD15" s="106"/>
      <c r="OBE15" s="106"/>
      <c r="OBF15" s="106"/>
      <c r="OBG15" s="106"/>
      <c r="OBH15" s="106"/>
      <c r="OBI15" s="106"/>
      <c r="OBJ15" s="106"/>
      <c r="OBK15" s="106"/>
      <c r="OBL15" s="106"/>
      <c r="OBM15" s="106"/>
      <c r="OBN15" s="106"/>
      <c r="OBO15" s="106"/>
      <c r="OBP15" s="106"/>
      <c r="OBQ15" s="106"/>
      <c r="OBR15" s="106"/>
      <c r="OBS15" s="106"/>
      <c r="OBT15" s="106"/>
      <c r="OBU15" s="106"/>
      <c r="OBV15" s="106"/>
      <c r="OBW15" s="106"/>
      <c r="OBX15" s="106"/>
      <c r="OBY15" s="106"/>
      <c r="OBZ15" s="106"/>
      <c r="OCA15" s="106"/>
      <c r="OCB15" s="106"/>
      <c r="OCC15" s="106"/>
      <c r="OCD15" s="106"/>
      <c r="OCE15" s="106"/>
      <c r="OCF15" s="106"/>
      <c r="OCG15" s="106"/>
      <c r="OCH15" s="106"/>
      <c r="OCI15" s="106"/>
      <c r="OCJ15" s="106"/>
      <c r="OCK15" s="106"/>
      <c r="OCL15" s="106"/>
      <c r="OCM15" s="106"/>
      <c r="OCN15" s="106"/>
      <c r="OCO15" s="106"/>
      <c r="OCP15" s="106"/>
      <c r="OCQ15" s="106"/>
      <c r="OCR15" s="106"/>
      <c r="OCS15" s="106"/>
      <c r="OCT15" s="106"/>
      <c r="OCU15" s="106"/>
      <c r="OCV15" s="106"/>
      <c r="OCW15" s="106"/>
      <c r="OCX15" s="106"/>
      <c r="OCY15" s="106"/>
      <c r="OCZ15" s="106"/>
      <c r="ODA15" s="106"/>
      <c r="ODB15" s="106"/>
      <c r="ODC15" s="106"/>
      <c r="ODD15" s="106"/>
      <c r="ODE15" s="106"/>
      <c r="ODF15" s="106"/>
      <c r="ODG15" s="106"/>
      <c r="ODH15" s="106"/>
      <c r="ODI15" s="106"/>
      <c r="ODJ15" s="106"/>
      <c r="ODK15" s="106"/>
      <c r="ODL15" s="106"/>
      <c r="ODM15" s="106"/>
      <c r="ODN15" s="106"/>
      <c r="ODO15" s="106"/>
      <c r="ODP15" s="106"/>
      <c r="ODQ15" s="106"/>
      <c r="ODR15" s="106"/>
      <c r="ODS15" s="106"/>
      <c r="ODT15" s="106"/>
      <c r="ODU15" s="106"/>
      <c r="ODV15" s="106"/>
      <c r="ODW15" s="106"/>
      <c r="ODX15" s="106"/>
      <c r="ODY15" s="106"/>
      <c r="ODZ15" s="106"/>
      <c r="OEA15" s="106"/>
      <c r="OEB15" s="106"/>
      <c r="OEC15" s="106"/>
      <c r="OED15" s="106"/>
      <c r="OEE15" s="106"/>
      <c r="OEF15" s="106"/>
      <c r="OEG15" s="106"/>
      <c r="OEH15" s="106"/>
      <c r="OEI15" s="106"/>
      <c r="OEJ15" s="106"/>
      <c r="OEK15" s="106"/>
      <c r="OEL15" s="106"/>
      <c r="OEM15" s="106"/>
      <c r="OEN15" s="106"/>
      <c r="OEO15" s="106"/>
      <c r="OEP15" s="106"/>
      <c r="OEQ15" s="106"/>
      <c r="OER15" s="106"/>
      <c r="OES15" s="106"/>
      <c r="OET15" s="106"/>
      <c r="OEU15" s="106"/>
      <c r="OEV15" s="106"/>
      <c r="OEW15" s="106"/>
      <c r="OEX15" s="106"/>
      <c r="OEY15" s="106"/>
      <c r="OEZ15" s="106"/>
      <c r="OFA15" s="106"/>
      <c r="OFB15" s="106"/>
      <c r="OFC15" s="106"/>
      <c r="OFD15" s="106"/>
      <c r="OFE15" s="106"/>
      <c r="OFF15" s="106"/>
      <c r="OFG15" s="106"/>
      <c r="OFH15" s="106"/>
      <c r="OFI15" s="106"/>
      <c r="OFJ15" s="106"/>
      <c r="OFK15" s="106"/>
      <c r="OFL15" s="106"/>
      <c r="OFM15" s="106"/>
      <c r="OFN15" s="106"/>
      <c r="OFO15" s="106"/>
      <c r="OFP15" s="106"/>
      <c r="OFQ15" s="106"/>
      <c r="OFR15" s="106"/>
      <c r="OFS15" s="106"/>
      <c r="OFT15" s="106"/>
      <c r="OFU15" s="106"/>
      <c r="OFV15" s="106"/>
      <c r="OFW15" s="106"/>
      <c r="OFX15" s="106"/>
      <c r="OFY15" s="106"/>
      <c r="OFZ15" s="106"/>
      <c r="OGA15" s="106"/>
      <c r="OGB15" s="106"/>
      <c r="OGC15" s="106"/>
      <c r="OGD15" s="106"/>
      <c r="OGE15" s="106"/>
      <c r="OGF15" s="106"/>
      <c r="OGG15" s="106"/>
      <c r="OGH15" s="106"/>
      <c r="OGI15" s="106"/>
      <c r="OGJ15" s="106"/>
      <c r="OGK15" s="106"/>
      <c r="OGL15" s="106"/>
      <c r="OGM15" s="106"/>
      <c r="OGN15" s="106"/>
      <c r="OGO15" s="106"/>
      <c r="OGP15" s="106"/>
      <c r="OGQ15" s="106"/>
      <c r="OGR15" s="106"/>
      <c r="OGS15" s="106"/>
      <c r="OGT15" s="106"/>
      <c r="OGU15" s="106"/>
      <c r="OGV15" s="106"/>
      <c r="OGW15" s="106"/>
      <c r="OGX15" s="106"/>
      <c r="OGY15" s="106"/>
      <c r="OGZ15" s="106"/>
      <c r="OHA15" s="106"/>
      <c r="OHB15" s="106"/>
      <c r="OHC15" s="106"/>
      <c r="OHD15" s="106"/>
      <c r="OHE15" s="106"/>
      <c r="OHF15" s="106"/>
      <c r="OHG15" s="106"/>
      <c r="OHH15" s="106"/>
      <c r="OHI15" s="106"/>
      <c r="OHJ15" s="106"/>
      <c r="OHK15" s="106"/>
      <c r="OHL15" s="106"/>
      <c r="OHM15" s="106"/>
      <c r="OHN15" s="106"/>
      <c r="OHO15" s="106"/>
      <c r="OHP15" s="106"/>
      <c r="OHQ15" s="106"/>
      <c r="OHR15" s="106"/>
      <c r="OHS15" s="106"/>
      <c r="OHT15" s="106"/>
      <c r="OHU15" s="106"/>
      <c r="OHV15" s="106"/>
      <c r="OHW15" s="106"/>
      <c r="OHX15" s="106"/>
      <c r="OHY15" s="106"/>
      <c r="OHZ15" s="106"/>
      <c r="OIA15" s="106"/>
      <c r="OIB15" s="106"/>
      <c r="OIC15" s="106"/>
      <c r="OID15" s="106"/>
      <c r="OIE15" s="106"/>
      <c r="OIF15" s="106"/>
      <c r="OIG15" s="106"/>
      <c r="OIH15" s="106"/>
      <c r="OII15" s="106"/>
      <c r="OIJ15" s="106"/>
      <c r="OIK15" s="106"/>
      <c r="OIL15" s="106"/>
      <c r="OIM15" s="106"/>
      <c r="OIN15" s="106"/>
      <c r="OIO15" s="106"/>
      <c r="OIP15" s="106"/>
      <c r="OIQ15" s="106"/>
      <c r="OIR15" s="106"/>
      <c r="OIS15" s="106"/>
      <c r="OIT15" s="106"/>
      <c r="OIU15" s="106"/>
      <c r="OIV15" s="106"/>
      <c r="OIW15" s="106"/>
      <c r="OIX15" s="106"/>
      <c r="OIY15" s="106"/>
      <c r="OIZ15" s="106"/>
      <c r="OJA15" s="106"/>
      <c r="OJB15" s="106"/>
      <c r="OJC15" s="106"/>
      <c r="OJD15" s="106"/>
      <c r="OJE15" s="106"/>
      <c r="OJF15" s="106"/>
      <c r="OJG15" s="106"/>
      <c r="OJH15" s="106"/>
      <c r="OJI15" s="106"/>
      <c r="OJJ15" s="106"/>
      <c r="OJK15" s="106"/>
      <c r="OJL15" s="106"/>
      <c r="OJM15" s="106"/>
      <c r="OJN15" s="106"/>
      <c r="OJO15" s="106"/>
      <c r="OJP15" s="106"/>
      <c r="OJQ15" s="106"/>
      <c r="OJR15" s="106"/>
      <c r="OJS15" s="106"/>
      <c r="OJT15" s="106"/>
      <c r="OJU15" s="106"/>
      <c r="OJV15" s="106"/>
      <c r="OJW15" s="106"/>
      <c r="OJX15" s="106"/>
      <c r="OJY15" s="106"/>
      <c r="OJZ15" s="106"/>
      <c r="OKA15" s="106"/>
      <c r="OKB15" s="106"/>
      <c r="OKC15" s="106"/>
      <c r="OKD15" s="106"/>
      <c r="OKE15" s="106"/>
      <c r="OKF15" s="106"/>
      <c r="OKG15" s="106"/>
      <c r="OKH15" s="106"/>
      <c r="OKI15" s="106"/>
      <c r="OKJ15" s="106"/>
      <c r="OKK15" s="106"/>
      <c r="OKL15" s="106"/>
      <c r="OKM15" s="106"/>
      <c r="OKN15" s="106"/>
      <c r="OKO15" s="106"/>
      <c r="OKP15" s="106"/>
      <c r="OKQ15" s="106"/>
      <c r="OKR15" s="106"/>
      <c r="OKS15" s="106"/>
      <c r="OKT15" s="106"/>
      <c r="OKU15" s="106"/>
      <c r="OKV15" s="106"/>
      <c r="OKW15" s="106"/>
      <c r="OKX15" s="106"/>
      <c r="OKY15" s="106"/>
      <c r="OKZ15" s="106"/>
      <c r="OLA15" s="106"/>
      <c r="OLB15" s="106"/>
      <c r="OLC15" s="106"/>
      <c r="OLD15" s="106"/>
      <c r="OLE15" s="106"/>
      <c r="OLF15" s="106"/>
      <c r="OLG15" s="106"/>
      <c r="OLH15" s="106"/>
      <c r="OLI15" s="106"/>
      <c r="OLJ15" s="106"/>
      <c r="OLK15" s="106"/>
      <c r="OLL15" s="106"/>
      <c r="OLM15" s="106"/>
      <c r="OLN15" s="106"/>
      <c r="OLO15" s="106"/>
      <c r="OLP15" s="106"/>
      <c r="OLQ15" s="106"/>
      <c r="OLR15" s="106"/>
      <c r="OLS15" s="106"/>
      <c r="OLT15" s="106"/>
      <c r="OLU15" s="106"/>
      <c r="OLV15" s="106"/>
      <c r="OLW15" s="106"/>
      <c r="OLX15" s="106"/>
      <c r="OLY15" s="106"/>
      <c r="OLZ15" s="106"/>
      <c r="OMA15" s="106"/>
      <c r="OMB15" s="106"/>
      <c r="OMC15" s="106"/>
      <c r="OMD15" s="106"/>
      <c r="OME15" s="106"/>
      <c r="OMF15" s="106"/>
      <c r="OMG15" s="106"/>
      <c r="OMH15" s="106"/>
      <c r="OMI15" s="106"/>
      <c r="OMJ15" s="106"/>
      <c r="OMK15" s="106"/>
      <c r="OML15" s="106"/>
      <c r="OMM15" s="106"/>
      <c r="OMN15" s="106"/>
      <c r="OMO15" s="106"/>
      <c r="OMP15" s="106"/>
      <c r="OMQ15" s="106"/>
      <c r="OMR15" s="106"/>
      <c r="OMS15" s="106"/>
      <c r="OMT15" s="106"/>
      <c r="OMU15" s="106"/>
      <c r="OMV15" s="106"/>
      <c r="OMW15" s="106"/>
      <c r="OMX15" s="106"/>
      <c r="OMY15" s="106"/>
      <c r="OMZ15" s="106"/>
      <c r="ONA15" s="106"/>
      <c r="ONB15" s="106"/>
      <c r="ONC15" s="106"/>
      <c r="OND15" s="106"/>
      <c r="ONE15" s="106"/>
      <c r="ONF15" s="106"/>
      <c r="ONG15" s="106"/>
      <c r="ONH15" s="106"/>
      <c r="ONI15" s="106"/>
      <c r="ONJ15" s="106"/>
      <c r="ONK15" s="106"/>
      <c r="ONL15" s="106"/>
      <c r="ONM15" s="106"/>
      <c r="ONN15" s="106"/>
      <c r="ONO15" s="106"/>
      <c r="ONP15" s="106"/>
      <c r="ONQ15" s="106"/>
      <c r="ONR15" s="106"/>
      <c r="ONS15" s="106"/>
      <c r="ONT15" s="106"/>
      <c r="ONU15" s="106"/>
      <c r="ONV15" s="106"/>
      <c r="ONW15" s="106"/>
      <c r="ONX15" s="106"/>
      <c r="ONY15" s="106"/>
      <c r="ONZ15" s="106"/>
      <c r="OOA15" s="106"/>
      <c r="OOB15" s="106"/>
      <c r="OOC15" s="106"/>
      <c r="OOD15" s="106"/>
      <c r="OOE15" s="106"/>
      <c r="OOF15" s="106"/>
      <c r="OOG15" s="106"/>
      <c r="OOH15" s="106"/>
      <c r="OOI15" s="106"/>
      <c r="OOJ15" s="106"/>
      <c r="OOK15" s="106"/>
      <c r="OOL15" s="106"/>
      <c r="OOM15" s="106"/>
      <c r="OON15" s="106"/>
      <c r="OOO15" s="106"/>
      <c r="OOP15" s="106"/>
      <c r="OOQ15" s="106"/>
      <c r="OOR15" s="106"/>
      <c r="OOS15" s="106"/>
      <c r="OOT15" s="106"/>
      <c r="OOU15" s="106"/>
      <c r="OOV15" s="106"/>
      <c r="OOW15" s="106"/>
      <c r="OOX15" s="106"/>
      <c r="OOY15" s="106"/>
      <c r="OOZ15" s="106"/>
      <c r="OPA15" s="106"/>
      <c r="OPB15" s="106"/>
      <c r="OPC15" s="106"/>
      <c r="OPD15" s="106"/>
      <c r="OPE15" s="106"/>
      <c r="OPF15" s="106"/>
      <c r="OPG15" s="106"/>
      <c r="OPH15" s="106"/>
      <c r="OPI15" s="106"/>
      <c r="OPJ15" s="106"/>
      <c r="OPK15" s="106"/>
      <c r="OPL15" s="106"/>
      <c r="OPM15" s="106"/>
      <c r="OPN15" s="106"/>
      <c r="OPO15" s="106"/>
      <c r="OPP15" s="106"/>
      <c r="OPQ15" s="106"/>
      <c r="OPR15" s="106"/>
      <c r="OPS15" s="106"/>
      <c r="OPT15" s="106"/>
      <c r="OPU15" s="106"/>
      <c r="OPV15" s="106"/>
      <c r="OPW15" s="106"/>
      <c r="OPX15" s="106"/>
      <c r="OPY15" s="106"/>
      <c r="OPZ15" s="106"/>
      <c r="OQA15" s="106"/>
      <c r="OQB15" s="106"/>
      <c r="OQC15" s="106"/>
      <c r="OQD15" s="106"/>
      <c r="OQE15" s="106"/>
      <c r="OQF15" s="106"/>
      <c r="OQG15" s="106"/>
      <c r="OQH15" s="106"/>
      <c r="OQI15" s="106"/>
      <c r="OQJ15" s="106"/>
      <c r="OQK15" s="106"/>
      <c r="OQL15" s="106"/>
      <c r="OQM15" s="106"/>
      <c r="OQN15" s="106"/>
      <c r="OQO15" s="106"/>
      <c r="OQP15" s="106"/>
      <c r="OQQ15" s="106"/>
      <c r="OQR15" s="106"/>
      <c r="OQS15" s="106"/>
      <c r="OQT15" s="106"/>
      <c r="OQU15" s="106"/>
      <c r="OQV15" s="106"/>
      <c r="OQW15" s="106"/>
      <c r="OQX15" s="106"/>
      <c r="OQY15" s="106"/>
      <c r="OQZ15" s="106"/>
      <c r="ORA15" s="106"/>
      <c r="ORB15" s="106"/>
      <c r="ORC15" s="106"/>
      <c r="ORD15" s="106"/>
      <c r="ORE15" s="106"/>
      <c r="ORF15" s="106"/>
      <c r="ORG15" s="106"/>
      <c r="ORH15" s="106"/>
      <c r="ORI15" s="106"/>
      <c r="ORJ15" s="106"/>
      <c r="ORK15" s="106"/>
      <c r="ORL15" s="106"/>
      <c r="ORM15" s="106"/>
      <c r="ORN15" s="106"/>
      <c r="ORO15" s="106"/>
      <c r="ORP15" s="106"/>
      <c r="ORQ15" s="106"/>
      <c r="ORR15" s="106"/>
      <c r="ORS15" s="106"/>
      <c r="ORT15" s="106"/>
      <c r="ORU15" s="106"/>
      <c r="ORV15" s="106"/>
      <c r="ORW15" s="106"/>
      <c r="ORX15" s="106"/>
      <c r="ORY15" s="106"/>
      <c r="ORZ15" s="106"/>
      <c r="OSA15" s="106"/>
      <c r="OSB15" s="106"/>
      <c r="OSC15" s="106"/>
      <c r="OSD15" s="106"/>
      <c r="OSE15" s="106"/>
      <c r="OSF15" s="106"/>
      <c r="OSG15" s="106"/>
      <c r="OSH15" s="106"/>
      <c r="OSI15" s="106"/>
      <c r="OSJ15" s="106"/>
      <c r="OSK15" s="106"/>
      <c r="OSL15" s="106"/>
      <c r="OSM15" s="106"/>
      <c r="OSN15" s="106"/>
      <c r="OSO15" s="106"/>
      <c r="OSP15" s="106"/>
      <c r="OSQ15" s="106"/>
      <c r="OSR15" s="106"/>
      <c r="OSS15" s="106"/>
      <c r="OST15" s="106"/>
      <c r="OSU15" s="106"/>
      <c r="OSV15" s="106"/>
      <c r="OSW15" s="106"/>
      <c r="OSX15" s="106"/>
      <c r="OSY15" s="106"/>
      <c r="OSZ15" s="106"/>
      <c r="OTA15" s="106"/>
      <c r="OTB15" s="106"/>
      <c r="OTC15" s="106"/>
      <c r="OTD15" s="106"/>
      <c r="OTE15" s="106"/>
      <c r="OTF15" s="106"/>
      <c r="OTG15" s="106"/>
      <c r="OTH15" s="106"/>
      <c r="OTI15" s="106"/>
      <c r="OTJ15" s="106"/>
      <c r="OTK15" s="106"/>
      <c r="OTL15" s="106"/>
      <c r="OTM15" s="106"/>
      <c r="OTN15" s="106"/>
      <c r="OTO15" s="106"/>
      <c r="OTP15" s="106"/>
      <c r="OTQ15" s="106"/>
      <c r="OTR15" s="106"/>
      <c r="OTS15" s="106"/>
      <c r="OTT15" s="106"/>
      <c r="OTU15" s="106"/>
      <c r="OTV15" s="106"/>
      <c r="OTW15" s="106"/>
      <c r="OTX15" s="106"/>
      <c r="OTY15" s="106"/>
      <c r="OTZ15" s="106"/>
      <c r="OUA15" s="106"/>
      <c r="OUB15" s="106"/>
      <c r="OUC15" s="106"/>
      <c r="OUD15" s="106"/>
      <c r="OUE15" s="106"/>
      <c r="OUF15" s="106"/>
      <c r="OUG15" s="106"/>
      <c r="OUH15" s="106"/>
      <c r="OUI15" s="106"/>
      <c r="OUJ15" s="106"/>
      <c r="OUK15" s="106"/>
      <c r="OUL15" s="106"/>
      <c r="OUM15" s="106"/>
      <c r="OUN15" s="106"/>
      <c r="OUO15" s="106"/>
      <c r="OUP15" s="106"/>
      <c r="OUQ15" s="106"/>
      <c r="OUR15" s="106"/>
      <c r="OUS15" s="106"/>
      <c r="OUT15" s="106"/>
      <c r="OUU15" s="106"/>
      <c r="OUV15" s="106"/>
      <c r="OUW15" s="106"/>
      <c r="OUX15" s="106"/>
      <c r="OUY15" s="106"/>
      <c r="OUZ15" s="106"/>
      <c r="OVA15" s="106"/>
      <c r="OVB15" s="106"/>
      <c r="OVC15" s="106"/>
      <c r="OVD15" s="106"/>
      <c r="OVE15" s="106"/>
      <c r="OVF15" s="106"/>
      <c r="OVG15" s="106"/>
      <c r="OVH15" s="106"/>
      <c r="OVI15" s="106"/>
      <c r="OVJ15" s="106"/>
      <c r="OVK15" s="106"/>
      <c r="OVL15" s="106"/>
      <c r="OVM15" s="106"/>
      <c r="OVN15" s="106"/>
      <c r="OVO15" s="106"/>
      <c r="OVP15" s="106"/>
      <c r="OVQ15" s="106"/>
      <c r="OVR15" s="106"/>
      <c r="OVS15" s="106"/>
      <c r="OVT15" s="106"/>
      <c r="OVU15" s="106"/>
      <c r="OVV15" s="106"/>
      <c r="OVW15" s="106"/>
      <c r="OVX15" s="106"/>
      <c r="OVY15" s="106"/>
      <c r="OVZ15" s="106"/>
      <c r="OWA15" s="106"/>
      <c r="OWB15" s="106"/>
      <c r="OWC15" s="106"/>
      <c r="OWD15" s="106"/>
      <c r="OWE15" s="106"/>
      <c r="OWF15" s="106"/>
      <c r="OWG15" s="106"/>
      <c r="OWH15" s="106"/>
      <c r="OWI15" s="106"/>
      <c r="OWJ15" s="106"/>
      <c r="OWK15" s="106"/>
      <c r="OWL15" s="106"/>
      <c r="OWM15" s="106"/>
      <c r="OWN15" s="106"/>
      <c r="OWO15" s="106"/>
      <c r="OWP15" s="106"/>
      <c r="OWQ15" s="106"/>
      <c r="OWR15" s="106"/>
      <c r="OWS15" s="106"/>
      <c r="OWT15" s="106"/>
      <c r="OWU15" s="106"/>
      <c r="OWV15" s="106"/>
      <c r="OWW15" s="106"/>
      <c r="OWX15" s="106"/>
      <c r="OWY15" s="106"/>
      <c r="OWZ15" s="106"/>
      <c r="OXA15" s="106"/>
      <c r="OXB15" s="106"/>
      <c r="OXC15" s="106"/>
      <c r="OXD15" s="106"/>
      <c r="OXE15" s="106"/>
      <c r="OXF15" s="106"/>
      <c r="OXG15" s="106"/>
      <c r="OXH15" s="106"/>
      <c r="OXI15" s="106"/>
      <c r="OXJ15" s="106"/>
      <c r="OXK15" s="106"/>
      <c r="OXL15" s="106"/>
      <c r="OXM15" s="106"/>
      <c r="OXN15" s="106"/>
      <c r="OXO15" s="106"/>
      <c r="OXP15" s="106"/>
      <c r="OXQ15" s="106"/>
      <c r="OXR15" s="106"/>
      <c r="OXS15" s="106"/>
      <c r="OXT15" s="106"/>
      <c r="OXU15" s="106"/>
      <c r="OXV15" s="106"/>
      <c r="OXW15" s="106"/>
      <c r="OXX15" s="106"/>
      <c r="OXY15" s="106"/>
      <c r="OXZ15" s="106"/>
      <c r="OYA15" s="106"/>
      <c r="OYB15" s="106"/>
      <c r="OYC15" s="106"/>
      <c r="OYD15" s="106"/>
      <c r="OYE15" s="106"/>
      <c r="OYF15" s="106"/>
      <c r="OYG15" s="106"/>
      <c r="OYH15" s="106"/>
      <c r="OYI15" s="106"/>
      <c r="OYJ15" s="106"/>
      <c r="OYK15" s="106"/>
      <c r="OYL15" s="106"/>
      <c r="OYM15" s="106"/>
      <c r="OYN15" s="106"/>
      <c r="OYO15" s="106"/>
      <c r="OYP15" s="106"/>
      <c r="OYQ15" s="106"/>
      <c r="OYR15" s="106"/>
      <c r="OYS15" s="106"/>
      <c r="OYT15" s="106"/>
      <c r="OYU15" s="106"/>
      <c r="OYV15" s="106"/>
      <c r="OYW15" s="106"/>
      <c r="OYX15" s="106"/>
      <c r="OYY15" s="106"/>
      <c r="OYZ15" s="106"/>
      <c r="OZA15" s="106"/>
      <c r="OZB15" s="106"/>
      <c r="OZC15" s="106"/>
      <c r="OZD15" s="106"/>
      <c r="OZE15" s="106"/>
      <c r="OZF15" s="106"/>
      <c r="OZG15" s="106"/>
      <c r="OZH15" s="106"/>
      <c r="OZI15" s="106"/>
      <c r="OZJ15" s="106"/>
      <c r="OZK15" s="106"/>
      <c r="OZL15" s="106"/>
      <c r="OZM15" s="106"/>
      <c r="OZN15" s="106"/>
      <c r="OZO15" s="106"/>
      <c r="OZP15" s="106"/>
      <c r="OZQ15" s="106"/>
      <c r="OZR15" s="106"/>
      <c r="OZS15" s="106"/>
      <c r="OZT15" s="106"/>
      <c r="OZU15" s="106"/>
      <c r="OZV15" s="106"/>
      <c r="OZW15" s="106"/>
      <c r="OZX15" s="106"/>
      <c r="OZY15" s="106"/>
      <c r="OZZ15" s="106"/>
      <c r="PAA15" s="106"/>
      <c r="PAB15" s="106"/>
      <c r="PAC15" s="106"/>
      <c r="PAD15" s="106"/>
      <c r="PAE15" s="106"/>
      <c r="PAF15" s="106"/>
      <c r="PAG15" s="106"/>
      <c r="PAH15" s="106"/>
      <c r="PAI15" s="106"/>
      <c r="PAJ15" s="106"/>
      <c r="PAK15" s="106"/>
      <c r="PAL15" s="106"/>
      <c r="PAM15" s="106"/>
      <c r="PAN15" s="106"/>
      <c r="PAO15" s="106"/>
      <c r="PAP15" s="106"/>
      <c r="PAQ15" s="106"/>
      <c r="PAR15" s="106"/>
      <c r="PAS15" s="106"/>
      <c r="PAT15" s="106"/>
      <c r="PAU15" s="106"/>
      <c r="PAV15" s="106"/>
      <c r="PAW15" s="106"/>
      <c r="PAX15" s="106"/>
      <c r="PAY15" s="106"/>
      <c r="PAZ15" s="106"/>
      <c r="PBA15" s="106"/>
      <c r="PBB15" s="106"/>
      <c r="PBC15" s="106"/>
      <c r="PBD15" s="106"/>
      <c r="PBE15" s="106"/>
      <c r="PBF15" s="106"/>
      <c r="PBG15" s="106"/>
      <c r="PBH15" s="106"/>
      <c r="PBI15" s="106"/>
      <c r="PBJ15" s="106"/>
      <c r="PBK15" s="106"/>
      <c r="PBL15" s="106"/>
      <c r="PBM15" s="106"/>
      <c r="PBN15" s="106"/>
      <c r="PBO15" s="106"/>
      <c r="PBP15" s="106"/>
      <c r="PBQ15" s="106"/>
      <c r="PBR15" s="106"/>
      <c r="PBS15" s="106"/>
      <c r="PBT15" s="106"/>
      <c r="PBU15" s="106"/>
      <c r="PBV15" s="106"/>
      <c r="PBW15" s="106"/>
      <c r="PBX15" s="106"/>
      <c r="PBY15" s="106"/>
      <c r="PBZ15" s="106"/>
      <c r="PCA15" s="106"/>
      <c r="PCB15" s="106"/>
      <c r="PCC15" s="106"/>
      <c r="PCD15" s="106"/>
      <c r="PCE15" s="106"/>
      <c r="PCF15" s="106"/>
      <c r="PCG15" s="106"/>
      <c r="PCH15" s="106"/>
      <c r="PCI15" s="106"/>
      <c r="PCJ15" s="106"/>
      <c r="PCK15" s="106"/>
      <c r="PCL15" s="106"/>
      <c r="PCM15" s="106"/>
      <c r="PCN15" s="106"/>
      <c r="PCO15" s="106"/>
      <c r="PCP15" s="106"/>
      <c r="PCQ15" s="106"/>
      <c r="PCR15" s="106"/>
      <c r="PCS15" s="106"/>
      <c r="PCT15" s="106"/>
      <c r="PCU15" s="106"/>
      <c r="PCV15" s="106"/>
      <c r="PCW15" s="106"/>
      <c r="PCX15" s="106"/>
      <c r="PCY15" s="106"/>
      <c r="PCZ15" s="106"/>
      <c r="PDA15" s="106"/>
      <c r="PDB15" s="106"/>
      <c r="PDC15" s="106"/>
      <c r="PDD15" s="106"/>
      <c r="PDE15" s="106"/>
      <c r="PDF15" s="106"/>
      <c r="PDG15" s="106"/>
      <c r="PDH15" s="106"/>
      <c r="PDI15" s="106"/>
      <c r="PDJ15" s="106"/>
      <c r="PDK15" s="106"/>
      <c r="PDL15" s="106"/>
      <c r="PDM15" s="106"/>
      <c r="PDN15" s="106"/>
      <c r="PDO15" s="106"/>
      <c r="PDP15" s="106"/>
      <c r="PDQ15" s="106"/>
      <c r="PDR15" s="106"/>
      <c r="PDS15" s="106"/>
      <c r="PDT15" s="106"/>
      <c r="PDU15" s="106"/>
      <c r="PDV15" s="106"/>
      <c r="PDW15" s="106"/>
      <c r="PDX15" s="106"/>
      <c r="PDY15" s="106"/>
      <c r="PDZ15" s="106"/>
      <c r="PEA15" s="106"/>
      <c r="PEB15" s="106"/>
      <c r="PEC15" s="106"/>
      <c r="PED15" s="106"/>
      <c r="PEE15" s="106"/>
      <c r="PEF15" s="106"/>
      <c r="PEG15" s="106"/>
      <c r="PEH15" s="106"/>
      <c r="PEI15" s="106"/>
      <c r="PEJ15" s="106"/>
      <c r="PEK15" s="106"/>
      <c r="PEL15" s="106"/>
      <c r="PEM15" s="106"/>
      <c r="PEN15" s="106"/>
      <c r="PEO15" s="106"/>
      <c r="PEP15" s="106"/>
      <c r="PEQ15" s="106"/>
      <c r="PER15" s="106"/>
      <c r="PES15" s="106"/>
      <c r="PET15" s="106"/>
      <c r="PEU15" s="106"/>
      <c r="PEV15" s="106"/>
      <c r="PEW15" s="106"/>
      <c r="PEX15" s="106"/>
      <c r="PEY15" s="106"/>
      <c r="PEZ15" s="106"/>
      <c r="PFA15" s="106"/>
      <c r="PFB15" s="106"/>
      <c r="PFC15" s="106"/>
      <c r="PFD15" s="106"/>
      <c r="PFE15" s="106"/>
      <c r="PFF15" s="106"/>
      <c r="PFG15" s="106"/>
      <c r="PFH15" s="106"/>
      <c r="PFI15" s="106"/>
      <c r="PFJ15" s="106"/>
      <c r="PFK15" s="106"/>
      <c r="PFL15" s="106"/>
      <c r="PFM15" s="106"/>
      <c r="PFN15" s="106"/>
      <c r="PFO15" s="106"/>
      <c r="PFP15" s="106"/>
      <c r="PFQ15" s="106"/>
      <c r="PFR15" s="106"/>
      <c r="PFS15" s="106"/>
      <c r="PFT15" s="106"/>
      <c r="PFU15" s="106"/>
      <c r="PFV15" s="106"/>
      <c r="PFW15" s="106"/>
      <c r="PFX15" s="106"/>
      <c r="PFY15" s="106"/>
      <c r="PFZ15" s="106"/>
      <c r="PGA15" s="106"/>
      <c r="PGB15" s="106"/>
      <c r="PGC15" s="106"/>
      <c r="PGD15" s="106"/>
      <c r="PGE15" s="106"/>
      <c r="PGF15" s="106"/>
      <c r="PGG15" s="106"/>
      <c r="PGH15" s="106"/>
      <c r="PGI15" s="106"/>
      <c r="PGJ15" s="106"/>
      <c r="PGK15" s="106"/>
      <c r="PGL15" s="106"/>
      <c r="PGM15" s="106"/>
      <c r="PGN15" s="106"/>
      <c r="PGO15" s="106"/>
      <c r="PGP15" s="106"/>
      <c r="PGQ15" s="106"/>
      <c r="PGR15" s="106"/>
      <c r="PGS15" s="106"/>
      <c r="PGT15" s="106"/>
      <c r="PGU15" s="106"/>
      <c r="PGV15" s="106"/>
      <c r="PGW15" s="106"/>
      <c r="PGX15" s="106"/>
      <c r="PGY15" s="106"/>
      <c r="PGZ15" s="106"/>
      <c r="PHA15" s="106"/>
      <c r="PHB15" s="106"/>
      <c r="PHC15" s="106"/>
      <c r="PHD15" s="106"/>
      <c r="PHE15" s="106"/>
      <c r="PHF15" s="106"/>
      <c r="PHG15" s="106"/>
      <c r="PHH15" s="106"/>
      <c r="PHI15" s="106"/>
      <c r="PHJ15" s="106"/>
      <c r="PHK15" s="106"/>
      <c r="PHL15" s="106"/>
      <c r="PHM15" s="106"/>
      <c r="PHN15" s="106"/>
      <c r="PHO15" s="106"/>
      <c r="PHP15" s="106"/>
      <c r="PHQ15" s="106"/>
      <c r="PHR15" s="106"/>
      <c r="PHS15" s="106"/>
      <c r="PHT15" s="106"/>
      <c r="PHU15" s="106"/>
      <c r="PHV15" s="106"/>
      <c r="PHW15" s="106"/>
      <c r="PHX15" s="106"/>
      <c r="PHY15" s="106"/>
      <c r="PHZ15" s="106"/>
      <c r="PIA15" s="106"/>
      <c r="PIB15" s="106"/>
      <c r="PIC15" s="106"/>
      <c r="PID15" s="106"/>
      <c r="PIE15" s="106"/>
      <c r="PIF15" s="106"/>
      <c r="PIG15" s="106"/>
      <c r="PIH15" s="106"/>
      <c r="PII15" s="106"/>
      <c r="PIJ15" s="106"/>
      <c r="PIK15" s="106"/>
      <c r="PIL15" s="106"/>
      <c r="PIM15" s="106"/>
      <c r="PIN15" s="106"/>
      <c r="PIO15" s="106"/>
      <c r="PIP15" s="106"/>
      <c r="PIQ15" s="106"/>
      <c r="PIR15" s="106"/>
      <c r="PIS15" s="106"/>
      <c r="PIT15" s="106"/>
      <c r="PIU15" s="106"/>
      <c r="PIV15" s="106"/>
      <c r="PIW15" s="106"/>
      <c r="PIX15" s="106"/>
      <c r="PIY15" s="106"/>
      <c r="PIZ15" s="106"/>
      <c r="PJA15" s="106"/>
      <c r="PJB15" s="106"/>
      <c r="PJC15" s="106"/>
      <c r="PJD15" s="106"/>
      <c r="PJE15" s="106"/>
      <c r="PJF15" s="106"/>
      <c r="PJG15" s="106"/>
      <c r="PJH15" s="106"/>
      <c r="PJI15" s="106"/>
      <c r="PJJ15" s="106"/>
      <c r="PJK15" s="106"/>
      <c r="PJL15" s="106"/>
      <c r="PJM15" s="106"/>
      <c r="PJN15" s="106"/>
      <c r="PJO15" s="106"/>
      <c r="PJP15" s="106"/>
      <c r="PJQ15" s="106"/>
      <c r="PJR15" s="106"/>
      <c r="PJS15" s="106"/>
      <c r="PJT15" s="106"/>
      <c r="PJU15" s="106"/>
      <c r="PJV15" s="106"/>
      <c r="PJW15" s="106"/>
      <c r="PJX15" s="106"/>
      <c r="PJY15" s="106"/>
      <c r="PJZ15" s="106"/>
      <c r="PKA15" s="106"/>
      <c r="PKB15" s="106"/>
      <c r="PKC15" s="106"/>
      <c r="PKD15" s="106"/>
      <c r="PKE15" s="106"/>
      <c r="PKF15" s="106"/>
      <c r="PKG15" s="106"/>
      <c r="PKH15" s="106"/>
      <c r="PKI15" s="106"/>
      <c r="PKJ15" s="106"/>
      <c r="PKK15" s="106"/>
      <c r="PKL15" s="106"/>
      <c r="PKM15" s="106"/>
      <c r="PKN15" s="106"/>
      <c r="PKO15" s="106"/>
      <c r="PKP15" s="106"/>
      <c r="PKQ15" s="106"/>
      <c r="PKR15" s="106"/>
      <c r="PKS15" s="106"/>
      <c r="PKT15" s="106"/>
      <c r="PKU15" s="106"/>
      <c r="PKV15" s="106"/>
      <c r="PKW15" s="106"/>
      <c r="PKX15" s="106"/>
      <c r="PKY15" s="106"/>
      <c r="PKZ15" s="106"/>
      <c r="PLA15" s="106"/>
      <c r="PLB15" s="106"/>
      <c r="PLC15" s="106"/>
      <c r="PLD15" s="106"/>
      <c r="PLE15" s="106"/>
      <c r="PLF15" s="106"/>
      <c r="PLG15" s="106"/>
      <c r="PLH15" s="106"/>
      <c r="PLI15" s="106"/>
      <c r="PLJ15" s="106"/>
      <c r="PLK15" s="106"/>
      <c r="PLL15" s="106"/>
      <c r="PLM15" s="106"/>
      <c r="PLN15" s="106"/>
      <c r="PLO15" s="106"/>
      <c r="PLP15" s="106"/>
      <c r="PLQ15" s="106"/>
      <c r="PLR15" s="106"/>
      <c r="PLS15" s="106"/>
      <c r="PLT15" s="106"/>
      <c r="PLU15" s="106"/>
      <c r="PLV15" s="106"/>
      <c r="PLW15" s="106"/>
      <c r="PLX15" s="106"/>
      <c r="PLY15" s="106"/>
      <c r="PLZ15" s="106"/>
      <c r="PMA15" s="106"/>
      <c r="PMB15" s="106"/>
      <c r="PMC15" s="106"/>
      <c r="PMD15" s="106"/>
      <c r="PME15" s="106"/>
      <c r="PMF15" s="106"/>
      <c r="PMG15" s="106"/>
      <c r="PMH15" s="106"/>
      <c r="PMI15" s="106"/>
      <c r="PMJ15" s="106"/>
      <c r="PMK15" s="106"/>
      <c r="PML15" s="106"/>
      <c r="PMM15" s="106"/>
      <c r="PMN15" s="106"/>
      <c r="PMO15" s="106"/>
      <c r="PMP15" s="106"/>
      <c r="PMQ15" s="106"/>
      <c r="PMR15" s="106"/>
      <c r="PMS15" s="106"/>
      <c r="PMT15" s="106"/>
      <c r="PMU15" s="106"/>
      <c r="PMV15" s="106"/>
      <c r="PMW15" s="106"/>
      <c r="PMX15" s="106"/>
      <c r="PMY15" s="106"/>
      <c r="PMZ15" s="106"/>
      <c r="PNA15" s="106"/>
      <c r="PNB15" s="106"/>
      <c r="PNC15" s="106"/>
      <c r="PND15" s="106"/>
      <c r="PNE15" s="106"/>
      <c r="PNF15" s="106"/>
      <c r="PNG15" s="106"/>
      <c r="PNH15" s="106"/>
      <c r="PNI15" s="106"/>
      <c r="PNJ15" s="106"/>
      <c r="PNK15" s="106"/>
      <c r="PNL15" s="106"/>
      <c r="PNM15" s="106"/>
      <c r="PNN15" s="106"/>
      <c r="PNO15" s="106"/>
      <c r="PNP15" s="106"/>
      <c r="PNQ15" s="106"/>
      <c r="PNR15" s="106"/>
      <c r="PNS15" s="106"/>
      <c r="PNT15" s="106"/>
      <c r="PNU15" s="106"/>
      <c r="PNV15" s="106"/>
      <c r="PNW15" s="106"/>
      <c r="PNX15" s="106"/>
      <c r="PNY15" s="106"/>
      <c r="PNZ15" s="106"/>
      <c r="POA15" s="106"/>
      <c r="POB15" s="106"/>
      <c r="POC15" s="106"/>
      <c r="POD15" s="106"/>
      <c r="POE15" s="106"/>
      <c r="POF15" s="106"/>
      <c r="POG15" s="106"/>
      <c r="POH15" s="106"/>
      <c r="POI15" s="106"/>
      <c r="POJ15" s="106"/>
      <c r="POK15" s="106"/>
      <c r="POL15" s="106"/>
      <c r="POM15" s="106"/>
      <c r="PON15" s="106"/>
      <c r="POO15" s="106"/>
      <c r="POP15" s="106"/>
      <c r="POQ15" s="106"/>
      <c r="POR15" s="106"/>
      <c r="POS15" s="106"/>
      <c r="POT15" s="106"/>
      <c r="POU15" s="106"/>
      <c r="POV15" s="106"/>
      <c r="POW15" s="106"/>
      <c r="POX15" s="106"/>
      <c r="POY15" s="106"/>
      <c r="POZ15" s="106"/>
      <c r="PPA15" s="106"/>
      <c r="PPB15" s="106"/>
      <c r="PPC15" s="106"/>
      <c r="PPD15" s="106"/>
      <c r="PPE15" s="106"/>
      <c r="PPF15" s="106"/>
      <c r="PPG15" s="106"/>
      <c r="PPH15" s="106"/>
      <c r="PPI15" s="106"/>
      <c r="PPJ15" s="106"/>
      <c r="PPK15" s="106"/>
      <c r="PPL15" s="106"/>
      <c r="PPM15" s="106"/>
      <c r="PPN15" s="106"/>
      <c r="PPO15" s="106"/>
      <c r="PPP15" s="106"/>
      <c r="PPQ15" s="106"/>
      <c r="PPR15" s="106"/>
      <c r="PPS15" s="106"/>
      <c r="PPT15" s="106"/>
      <c r="PPU15" s="106"/>
      <c r="PPV15" s="106"/>
      <c r="PPW15" s="106"/>
      <c r="PPX15" s="106"/>
      <c r="PPY15" s="106"/>
      <c r="PPZ15" s="106"/>
      <c r="PQA15" s="106"/>
      <c r="PQB15" s="106"/>
      <c r="PQC15" s="106"/>
      <c r="PQD15" s="106"/>
      <c r="PQE15" s="106"/>
      <c r="PQF15" s="106"/>
      <c r="PQG15" s="106"/>
      <c r="PQH15" s="106"/>
      <c r="PQI15" s="106"/>
      <c r="PQJ15" s="106"/>
      <c r="PQK15" s="106"/>
      <c r="PQL15" s="106"/>
      <c r="PQM15" s="106"/>
      <c r="PQN15" s="106"/>
      <c r="PQO15" s="106"/>
      <c r="PQP15" s="106"/>
      <c r="PQQ15" s="106"/>
      <c r="PQR15" s="106"/>
      <c r="PQS15" s="106"/>
      <c r="PQT15" s="106"/>
      <c r="PQU15" s="106"/>
      <c r="PQV15" s="106"/>
      <c r="PQW15" s="106"/>
      <c r="PQX15" s="106"/>
      <c r="PQY15" s="106"/>
      <c r="PQZ15" s="106"/>
      <c r="PRA15" s="106"/>
      <c r="PRB15" s="106"/>
      <c r="PRC15" s="106"/>
      <c r="PRD15" s="106"/>
      <c r="PRE15" s="106"/>
      <c r="PRF15" s="106"/>
      <c r="PRG15" s="106"/>
      <c r="PRH15" s="106"/>
      <c r="PRI15" s="106"/>
      <c r="PRJ15" s="106"/>
      <c r="PRK15" s="106"/>
      <c r="PRL15" s="106"/>
      <c r="PRM15" s="106"/>
      <c r="PRN15" s="106"/>
      <c r="PRO15" s="106"/>
      <c r="PRP15" s="106"/>
      <c r="PRQ15" s="106"/>
      <c r="PRR15" s="106"/>
      <c r="PRS15" s="106"/>
      <c r="PRT15" s="106"/>
      <c r="PRU15" s="106"/>
      <c r="PRV15" s="106"/>
      <c r="PRW15" s="106"/>
      <c r="PRX15" s="106"/>
      <c r="PRY15" s="106"/>
      <c r="PRZ15" s="106"/>
      <c r="PSA15" s="106"/>
      <c r="PSB15" s="106"/>
      <c r="PSC15" s="106"/>
      <c r="PSD15" s="106"/>
      <c r="PSE15" s="106"/>
      <c r="PSF15" s="106"/>
      <c r="PSG15" s="106"/>
      <c r="PSH15" s="106"/>
      <c r="PSI15" s="106"/>
      <c r="PSJ15" s="106"/>
      <c r="PSK15" s="106"/>
      <c r="PSL15" s="106"/>
      <c r="PSM15" s="106"/>
      <c r="PSN15" s="106"/>
      <c r="PSO15" s="106"/>
      <c r="PSP15" s="106"/>
      <c r="PSQ15" s="106"/>
      <c r="PSR15" s="106"/>
      <c r="PSS15" s="106"/>
      <c r="PST15" s="106"/>
      <c r="PSU15" s="106"/>
      <c r="PSV15" s="106"/>
      <c r="PSW15" s="106"/>
      <c r="PSX15" s="106"/>
      <c r="PSY15" s="106"/>
      <c r="PSZ15" s="106"/>
      <c r="PTA15" s="106"/>
      <c r="PTB15" s="106"/>
      <c r="PTC15" s="106"/>
      <c r="PTD15" s="106"/>
      <c r="PTE15" s="106"/>
      <c r="PTF15" s="106"/>
      <c r="PTG15" s="106"/>
      <c r="PTH15" s="106"/>
      <c r="PTI15" s="106"/>
      <c r="PTJ15" s="106"/>
      <c r="PTK15" s="106"/>
      <c r="PTL15" s="106"/>
      <c r="PTM15" s="106"/>
      <c r="PTN15" s="106"/>
      <c r="PTO15" s="106"/>
      <c r="PTP15" s="106"/>
      <c r="PTQ15" s="106"/>
      <c r="PTR15" s="106"/>
      <c r="PTS15" s="106"/>
      <c r="PTT15" s="106"/>
      <c r="PTU15" s="106"/>
      <c r="PTV15" s="106"/>
      <c r="PTW15" s="106"/>
      <c r="PTX15" s="106"/>
      <c r="PTY15" s="106"/>
      <c r="PTZ15" s="106"/>
      <c r="PUA15" s="106"/>
      <c r="PUB15" s="106"/>
      <c r="PUC15" s="106"/>
      <c r="PUD15" s="106"/>
      <c r="PUE15" s="106"/>
      <c r="PUF15" s="106"/>
      <c r="PUG15" s="106"/>
      <c r="PUH15" s="106"/>
      <c r="PUI15" s="106"/>
      <c r="PUJ15" s="106"/>
      <c r="PUK15" s="106"/>
      <c r="PUL15" s="106"/>
      <c r="PUM15" s="106"/>
      <c r="PUN15" s="106"/>
      <c r="PUO15" s="106"/>
      <c r="PUP15" s="106"/>
      <c r="PUQ15" s="106"/>
      <c r="PUR15" s="106"/>
      <c r="PUS15" s="106"/>
      <c r="PUT15" s="106"/>
      <c r="PUU15" s="106"/>
      <c r="PUV15" s="106"/>
      <c r="PUW15" s="106"/>
      <c r="PUX15" s="106"/>
      <c r="PUY15" s="106"/>
      <c r="PUZ15" s="106"/>
      <c r="PVA15" s="106"/>
      <c r="PVB15" s="106"/>
      <c r="PVC15" s="106"/>
      <c r="PVD15" s="106"/>
      <c r="PVE15" s="106"/>
      <c r="PVF15" s="106"/>
      <c r="PVG15" s="106"/>
      <c r="PVH15" s="106"/>
      <c r="PVI15" s="106"/>
      <c r="PVJ15" s="106"/>
      <c r="PVK15" s="106"/>
      <c r="PVL15" s="106"/>
      <c r="PVM15" s="106"/>
      <c r="PVN15" s="106"/>
      <c r="PVO15" s="106"/>
      <c r="PVP15" s="106"/>
      <c r="PVQ15" s="106"/>
      <c r="PVR15" s="106"/>
      <c r="PVS15" s="106"/>
      <c r="PVT15" s="106"/>
      <c r="PVU15" s="106"/>
      <c r="PVV15" s="106"/>
      <c r="PVW15" s="106"/>
      <c r="PVX15" s="106"/>
      <c r="PVY15" s="106"/>
      <c r="PVZ15" s="106"/>
      <c r="PWA15" s="106"/>
      <c r="PWB15" s="106"/>
      <c r="PWC15" s="106"/>
      <c r="PWD15" s="106"/>
      <c r="PWE15" s="106"/>
      <c r="PWF15" s="106"/>
      <c r="PWG15" s="106"/>
      <c r="PWH15" s="106"/>
      <c r="PWI15" s="106"/>
      <c r="PWJ15" s="106"/>
      <c r="PWK15" s="106"/>
      <c r="PWL15" s="106"/>
      <c r="PWM15" s="106"/>
      <c r="PWN15" s="106"/>
      <c r="PWO15" s="106"/>
      <c r="PWP15" s="106"/>
      <c r="PWQ15" s="106"/>
      <c r="PWR15" s="106"/>
      <c r="PWS15" s="106"/>
      <c r="PWT15" s="106"/>
      <c r="PWU15" s="106"/>
      <c r="PWV15" s="106"/>
      <c r="PWW15" s="106"/>
      <c r="PWX15" s="106"/>
      <c r="PWY15" s="106"/>
      <c r="PWZ15" s="106"/>
      <c r="PXA15" s="106"/>
      <c r="PXB15" s="106"/>
      <c r="PXC15" s="106"/>
      <c r="PXD15" s="106"/>
      <c r="PXE15" s="106"/>
      <c r="PXF15" s="106"/>
      <c r="PXG15" s="106"/>
      <c r="PXH15" s="106"/>
      <c r="PXI15" s="106"/>
      <c r="PXJ15" s="106"/>
      <c r="PXK15" s="106"/>
      <c r="PXL15" s="106"/>
      <c r="PXM15" s="106"/>
      <c r="PXN15" s="106"/>
      <c r="PXO15" s="106"/>
      <c r="PXP15" s="106"/>
      <c r="PXQ15" s="106"/>
      <c r="PXR15" s="106"/>
      <c r="PXS15" s="106"/>
      <c r="PXT15" s="106"/>
      <c r="PXU15" s="106"/>
      <c r="PXV15" s="106"/>
      <c r="PXW15" s="106"/>
      <c r="PXX15" s="106"/>
      <c r="PXY15" s="106"/>
      <c r="PXZ15" s="106"/>
      <c r="PYA15" s="106"/>
      <c r="PYB15" s="106"/>
      <c r="PYC15" s="106"/>
      <c r="PYD15" s="106"/>
      <c r="PYE15" s="106"/>
      <c r="PYF15" s="106"/>
      <c r="PYG15" s="106"/>
      <c r="PYH15" s="106"/>
      <c r="PYI15" s="106"/>
      <c r="PYJ15" s="106"/>
      <c r="PYK15" s="106"/>
      <c r="PYL15" s="106"/>
      <c r="PYM15" s="106"/>
      <c r="PYN15" s="106"/>
      <c r="PYO15" s="106"/>
      <c r="PYP15" s="106"/>
      <c r="PYQ15" s="106"/>
      <c r="PYR15" s="106"/>
      <c r="PYS15" s="106"/>
      <c r="PYT15" s="106"/>
      <c r="PYU15" s="106"/>
      <c r="PYV15" s="106"/>
      <c r="PYW15" s="106"/>
      <c r="PYX15" s="106"/>
      <c r="PYY15" s="106"/>
      <c r="PYZ15" s="106"/>
      <c r="PZA15" s="106"/>
      <c r="PZB15" s="106"/>
      <c r="PZC15" s="106"/>
      <c r="PZD15" s="106"/>
      <c r="PZE15" s="106"/>
      <c r="PZF15" s="106"/>
      <c r="PZG15" s="106"/>
      <c r="PZH15" s="106"/>
      <c r="PZI15" s="106"/>
      <c r="PZJ15" s="106"/>
      <c r="PZK15" s="106"/>
      <c r="PZL15" s="106"/>
      <c r="PZM15" s="106"/>
      <c r="PZN15" s="106"/>
      <c r="PZO15" s="106"/>
      <c r="PZP15" s="106"/>
      <c r="PZQ15" s="106"/>
      <c r="PZR15" s="106"/>
      <c r="PZS15" s="106"/>
      <c r="PZT15" s="106"/>
      <c r="PZU15" s="106"/>
      <c r="PZV15" s="106"/>
      <c r="PZW15" s="106"/>
      <c r="PZX15" s="106"/>
      <c r="PZY15" s="106"/>
      <c r="PZZ15" s="106"/>
      <c r="QAA15" s="106"/>
      <c r="QAB15" s="106"/>
      <c r="QAC15" s="106"/>
      <c r="QAD15" s="106"/>
      <c r="QAE15" s="106"/>
      <c r="QAF15" s="106"/>
      <c r="QAG15" s="106"/>
      <c r="QAH15" s="106"/>
      <c r="QAI15" s="106"/>
      <c r="QAJ15" s="106"/>
      <c r="QAK15" s="106"/>
      <c r="QAL15" s="106"/>
      <c r="QAM15" s="106"/>
      <c r="QAN15" s="106"/>
      <c r="QAO15" s="106"/>
      <c r="QAP15" s="106"/>
      <c r="QAQ15" s="106"/>
      <c r="QAR15" s="106"/>
      <c r="QAS15" s="106"/>
      <c r="QAT15" s="106"/>
      <c r="QAU15" s="106"/>
      <c r="QAV15" s="106"/>
      <c r="QAW15" s="106"/>
      <c r="QAX15" s="106"/>
      <c r="QAY15" s="106"/>
      <c r="QAZ15" s="106"/>
      <c r="QBA15" s="106"/>
      <c r="QBB15" s="106"/>
      <c r="QBC15" s="106"/>
      <c r="QBD15" s="106"/>
      <c r="QBE15" s="106"/>
      <c r="QBF15" s="106"/>
      <c r="QBG15" s="106"/>
      <c r="QBH15" s="106"/>
      <c r="QBI15" s="106"/>
      <c r="QBJ15" s="106"/>
      <c r="QBK15" s="106"/>
      <c r="QBL15" s="106"/>
      <c r="QBM15" s="106"/>
      <c r="QBN15" s="106"/>
      <c r="QBO15" s="106"/>
      <c r="QBP15" s="106"/>
      <c r="QBQ15" s="106"/>
      <c r="QBR15" s="106"/>
      <c r="QBS15" s="106"/>
      <c r="QBT15" s="106"/>
      <c r="QBU15" s="106"/>
      <c r="QBV15" s="106"/>
      <c r="QBW15" s="106"/>
      <c r="QBX15" s="106"/>
      <c r="QBY15" s="106"/>
      <c r="QBZ15" s="106"/>
      <c r="QCA15" s="106"/>
      <c r="QCB15" s="106"/>
      <c r="QCC15" s="106"/>
      <c r="QCD15" s="106"/>
      <c r="QCE15" s="106"/>
      <c r="QCF15" s="106"/>
      <c r="QCG15" s="106"/>
      <c r="QCH15" s="106"/>
      <c r="QCI15" s="106"/>
      <c r="QCJ15" s="106"/>
      <c r="QCK15" s="106"/>
      <c r="QCL15" s="106"/>
      <c r="QCM15" s="106"/>
      <c r="QCN15" s="106"/>
      <c r="QCO15" s="106"/>
      <c r="QCP15" s="106"/>
      <c r="QCQ15" s="106"/>
      <c r="QCR15" s="106"/>
      <c r="QCS15" s="106"/>
      <c r="QCT15" s="106"/>
      <c r="QCU15" s="106"/>
      <c r="QCV15" s="106"/>
      <c r="QCW15" s="106"/>
      <c r="QCX15" s="106"/>
      <c r="QCY15" s="106"/>
      <c r="QCZ15" s="106"/>
      <c r="QDA15" s="106"/>
      <c r="QDB15" s="106"/>
      <c r="QDC15" s="106"/>
      <c r="QDD15" s="106"/>
      <c r="QDE15" s="106"/>
      <c r="QDF15" s="106"/>
      <c r="QDG15" s="106"/>
      <c r="QDH15" s="106"/>
      <c r="QDI15" s="106"/>
      <c r="QDJ15" s="106"/>
      <c r="QDK15" s="106"/>
      <c r="QDL15" s="106"/>
      <c r="QDM15" s="106"/>
      <c r="QDN15" s="106"/>
      <c r="QDO15" s="106"/>
      <c r="QDP15" s="106"/>
      <c r="QDQ15" s="106"/>
      <c r="QDR15" s="106"/>
      <c r="QDS15" s="106"/>
      <c r="QDT15" s="106"/>
      <c r="QDU15" s="106"/>
      <c r="QDV15" s="106"/>
      <c r="QDW15" s="106"/>
      <c r="QDX15" s="106"/>
      <c r="QDY15" s="106"/>
      <c r="QDZ15" s="106"/>
      <c r="QEA15" s="106"/>
      <c r="QEB15" s="106"/>
      <c r="QEC15" s="106"/>
      <c r="QED15" s="106"/>
      <c r="QEE15" s="106"/>
      <c r="QEF15" s="106"/>
      <c r="QEG15" s="106"/>
      <c r="QEH15" s="106"/>
      <c r="QEI15" s="106"/>
      <c r="QEJ15" s="106"/>
      <c r="QEK15" s="106"/>
      <c r="QEL15" s="106"/>
      <c r="QEM15" s="106"/>
      <c r="QEN15" s="106"/>
      <c r="QEO15" s="106"/>
      <c r="QEP15" s="106"/>
      <c r="QEQ15" s="106"/>
      <c r="QER15" s="106"/>
      <c r="QES15" s="106"/>
      <c r="QET15" s="106"/>
      <c r="QEU15" s="106"/>
      <c r="QEV15" s="106"/>
      <c r="QEW15" s="106"/>
      <c r="QEX15" s="106"/>
      <c r="QEY15" s="106"/>
      <c r="QEZ15" s="106"/>
      <c r="QFA15" s="106"/>
      <c r="QFB15" s="106"/>
      <c r="QFC15" s="106"/>
      <c r="QFD15" s="106"/>
      <c r="QFE15" s="106"/>
      <c r="QFF15" s="106"/>
      <c r="QFG15" s="106"/>
      <c r="QFH15" s="106"/>
      <c r="QFI15" s="106"/>
      <c r="QFJ15" s="106"/>
      <c r="QFK15" s="106"/>
      <c r="QFL15" s="106"/>
      <c r="QFM15" s="106"/>
      <c r="QFN15" s="106"/>
      <c r="QFO15" s="106"/>
      <c r="QFP15" s="106"/>
      <c r="QFQ15" s="106"/>
      <c r="QFR15" s="106"/>
      <c r="QFS15" s="106"/>
      <c r="QFT15" s="106"/>
      <c r="QFU15" s="106"/>
      <c r="QFV15" s="106"/>
      <c r="QFW15" s="106"/>
      <c r="QFX15" s="106"/>
      <c r="QFY15" s="106"/>
      <c r="QFZ15" s="106"/>
      <c r="QGA15" s="106"/>
      <c r="QGB15" s="106"/>
      <c r="QGC15" s="106"/>
      <c r="QGD15" s="106"/>
      <c r="QGE15" s="106"/>
      <c r="QGF15" s="106"/>
      <c r="QGG15" s="106"/>
      <c r="QGH15" s="106"/>
      <c r="QGI15" s="106"/>
      <c r="QGJ15" s="106"/>
      <c r="QGK15" s="106"/>
      <c r="QGL15" s="106"/>
      <c r="QGM15" s="106"/>
      <c r="QGN15" s="106"/>
      <c r="QGO15" s="106"/>
      <c r="QGP15" s="106"/>
      <c r="QGQ15" s="106"/>
      <c r="QGR15" s="106"/>
      <c r="QGS15" s="106"/>
      <c r="QGT15" s="106"/>
      <c r="QGU15" s="106"/>
      <c r="QGV15" s="106"/>
      <c r="QGW15" s="106"/>
      <c r="QGX15" s="106"/>
      <c r="QGY15" s="106"/>
      <c r="QGZ15" s="106"/>
      <c r="QHA15" s="106"/>
      <c r="QHB15" s="106"/>
      <c r="QHC15" s="106"/>
      <c r="QHD15" s="106"/>
      <c r="QHE15" s="106"/>
      <c r="QHF15" s="106"/>
      <c r="QHG15" s="106"/>
      <c r="QHH15" s="106"/>
      <c r="QHI15" s="106"/>
      <c r="QHJ15" s="106"/>
      <c r="QHK15" s="106"/>
      <c r="QHL15" s="106"/>
      <c r="QHM15" s="106"/>
      <c r="QHN15" s="106"/>
      <c r="QHO15" s="106"/>
      <c r="QHP15" s="106"/>
      <c r="QHQ15" s="106"/>
      <c r="QHR15" s="106"/>
      <c r="QHS15" s="106"/>
      <c r="QHT15" s="106"/>
      <c r="QHU15" s="106"/>
      <c r="QHV15" s="106"/>
      <c r="QHW15" s="106"/>
      <c r="QHX15" s="106"/>
      <c r="QHY15" s="106"/>
      <c r="QHZ15" s="106"/>
      <c r="QIA15" s="106"/>
      <c r="QIB15" s="106"/>
      <c r="QIC15" s="106"/>
      <c r="QID15" s="106"/>
      <c r="QIE15" s="106"/>
      <c r="QIF15" s="106"/>
      <c r="QIG15" s="106"/>
      <c r="QIH15" s="106"/>
      <c r="QII15" s="106"/>
      <c r="QIJ15" s="106"/>
      <c r="QIK15" s="106"/>
      <c r="QIL15" s="106"/>
      <c r="QIM15" s="106"/>
      <c r="QIN15" s="106"/>
      <c r="QIO15" s="106"/>
      <c r="QIP15" s="106"/>
      <c r="QIQ15" s="106"/>
      <c r="QIR15" s="106"/>
      <c r="QIS15" s="106"/>
      <c r="QIT15" s="106"/>
      <c r="QIU15" s="106"/>
      <c r="QIV15" s="106"/>
      <c r="QIW15" s="106"/>
      <c r="QIX15" s="106"/>
      <c r="QIY15" s="106"/>
      <c r="QIZ15" s="106"/>
      <c r="QJA15" s="106"/>
      <c r="QJB15" s="106"/>
      <c r="QJC15" s="106"/>
      <c r="QJD15" s="106"/>
      <c r="QJE15" s="106"/>
      <c r="QJF15" s="106"/>
      <c r="QJG15" s="106"/>
      <c r="QJH15" s="106"/>
      <c r="QJI15" s="106"/>
      <c r="QJJ15" s="106"/>
      <c r="QJK15" s="106"/>
      <c r="QJL15" s="106"/>
      <c r="QJM15" s="106"/>
      <c r="QJN15" s="106"/>
      <c r="QJO15" s="106"/>
      <c r="QJP15" s="106"/>
      <c r="QJQ15" s="106"/>
      <c r="QJR15" s="106"/>
      <c r="QJS15" s="106"/>
      <c r="QJT15" s="106"/>
      <c r="QJU15" s="106"/>
      <c r="QJV15" s="106"/>
      <c r="QJW15" s="106"/>
      <c r="QJX15" s="106"/>
      <c r="QJY15" s="106"/>
      <c r="QJZ15" s="106"/>
      <c r="QKA15" s="106"/>
      <c r="QKB15" s="106"/>
      <c r="QKC15" s="106"/>
      <c r="QKD15" s="106"/>
      <c r="QKE15" s="106"/>
      <c r="QKF15" s="106"/>
      <c r="QKG15" s="106"/>
      <c r="QKH15" s="106"/>
      <c r="QKI15" s="106"/>
      <c r="QKJ15" s="106"/>
      <c r="QKK15" s="106"/>
      <c r="QKL15" s="106"/>
      <c r="QKM15" s="106"/>
      <c r="QKN15" s="106"/>
      <c r="QKO15" s="106"/>
      <c r="QKP15" s="106"/>
      <c r="QKQ15" s="106"/>
      <c r="QKR15" s="106"/>
      <c r="QKS15" s="106"/>
      <c r="QKT15" s="106"/>
      <c r="QKU15" s="106"/>
      <c r="QKV15" s="106"/>
      <c r="QKW15" s="106"/>
      <c r="QKX15" s="106"/>
      <c r="QKY15" s="106"/>
      <c r="QKZ15" s="106"/>
      <c r="QLA15" s="106"/>
      <c r="QLB15" s="106"/>
      <c r="QLC15" s="106"/>
      <c r="QLD15" s="106"/>
      <c r="QLE15" s="106"/>
      <c r="QLF15" s="106"/>
      <c r="QLG15" s="106"/>
      <c r="QLH15" s="106"/>
      <c r="QLI15" s="106"/>
      <c r="QLJ15" s="106"/>
      <c r="QLK15" s="106"/>
      <c r="QLL15" s="106"/>
      <c r="QLM15" s="106"/>
      <c r="QLN15" s="106"/>
      <c r="QLO15" s="106"/>
      <c r="QLP15" s="106"/>
      <c r="QLQ15" s="106"/>
      <c r="QLR15" s="106"/>
      <c r="QLS15" s="106"/>
      <c r="QLT15" s="106"/>
      <c r="QLU15" s="106"/>
      <c r="QLV15" s="106"/>
      <c r="QLW15" s="106"/>
      <c r="QLX15" s="106"/>
      <c r="QLY15" s="106"/>
      <c r="QLZ15" s="106"/>
      <c r="QMA15" s="106"/>
      <c r="QMB15" s="106"/>
      <c r="QMC15" s="106"/>
      <c r="QMD15" s="106"/>
      <c r="QME15" s="106"/>
      <c r="QMF15" s="106"/>
      <c r="QMG15" s="106"/>
      <c r="QMH15" s="106"/>
      <c r="QMI15" s="106"/>
      <c r="QMJ15" s="106"/>
      <c r="QMK15" s="106"/>
      <c r="QML15" s="106"/>
      <c r="QMM15" s="106"/>
      <c r="QMN15" s="106"/>
      <c r="QMO15" s="106"/>
      <c r="QMP15" s="106"/>
      <c r="QMQ15" s="106"/>
      <c r="QMR15" s="106"/>
      <c r="QMS15" s="106"/>
      <c r="QMT15" s="106"/>
      <c r="QMU15" s="106"/>
      <c r="QMV15" s="106"/>
      <c r="QMW15" s="106"/>
      <c r="QMX15" s="106"/>
      <c r="QMY15" s="106"/>
      <c r="QMZ15" s="106"/>
      <c r="QNA15" s="106"/>
      <c r="QNB15" s="106"/>
      <c r="QNC15" s="106"/>
      <c r="QND15" s="106"/>
      <c r="QNE15" s="106"/>
      <c r="QNF15" s="106"/>
      <c r="QNG15" s="106"/>
      <c r="QNH15" s="106"/>
      <c r="QNI15" s="106"/>
      <c r="QNJ15" s="106"/>
      <c r="QNK15" s="106"/>
      <c r="QNL15" s="106"/>
      <c r="QNM15" s="106"/>
      <c r="QNN15" s="106"/>
      <c r="QNO15" s="106"/>
      <c r="QNP15" s="106"/>
      <c r="QNQ15" s="106"/>
      <c r="QNR15" s="106"/>
      <c r="QNS15" s="106"/>
      <c r="QNT15" s="106"/>
      <c r="QNU15" s="106"/>
      <c r="QNV15" s="106"/>
      <c r="QNW15" s="106"/>
      <c r="QNX15" s="106"/>
      <c r="QNY15" s="106"/>
      <c r="QNZ15" s="106"/>
      <c r="QOA15" s="106"/>
      <c r="QOB15" s="106"/>
      <c r="QOC15" s="106"/>
      <c r="QOD15" s="106"/>
      <c r="QOE15" s="106"/>
      <c r="QOF15" s="106"/>
      <c r="QOG15" s="106"/>
      <c r="QOH15" s="106"/>
      <c r="QOI15" s="106"/>
      <c r="QOJ15" s="106"/>
      <c r="QOK15" s="106"/>
      <c r="QOL15" s="106"/>
      <c r="QOM15" s="106"/>
      <c r="QON15" s="106"/>
      <c r="QOO15" s="106"/>
      <c r="QOP15" s="106"/>
      <c r="QOQ15" s="106"/>
      <c r="QOR15" s="106"/>
      <c r="QOS15" s="106"/>
      <c r="QOT15" s="106"/>
      <c r="QOU15" s="106"/>
      <c r="QOV15" s="106"/>
      <c r="QOW15" s="106"/>
      <c r="QOX15" s="106"/>
      <c r="QOY15" s="106"/>
      <c r="QOZ15" s="106"/>
      <c r="QPA15" s="106"/>
      <c r="QPB15" s="106"/>
      <c r="QPC15" s="106"/>
      <c r="QPD15" s="106"/>
      <c r="QPE15" s="106"/>
      <c r="QPF15" s="106"/>
      <c r="QPG15" s="106"/>
      <c r="QPH15" s="106"/>
      <c r="QPI15" s="106"/>
      <c r="QPJ15" s="106"/>
      <c r="QPK15" s="106"/>
      <c r="QPL15" s="106"/>
      <c r="QPM15" s="106"/>
      <c r="QPN15" s="106"/>
      <c r="QPO15" s="106"/>
      <c r="QPP15" s="106"/>
      <c r="QPQ15" s="106"/>
      <c r="QPR15" s="106"/>
      <c r="QPS15" s="106"/>
      <c r="QPT15" s="106"/>
      <c r="QPU15" s="106"/>
      <c r="QPV15" s="106"/>
      <c r="QPW15" s="106"/>
      <c r="QPX15" s="106"/>
      <c r="QPY15" s="106"/>
      <c r="QPZ15" s="106"/>
      <c r="QQA15" s="106"/>
      <c r="QQB15" s="106"/>
      <c r="QQC15" s="106"/>
      <c r="QQD15" s="106"/>
      <c r="QQE15" s="106"/>
      <c r="QQF15" s="106"/>
      <c r="QQG15" s="106"/>
      <c r="QQH15" s="106"/>
      <c r="QQI15" s="106"/>
      <c r="QQJ15" s="106"/>
      <c r="QQK15" s="106"/>
      <c r="QQL15" s="106"/>
      <c r="QQM15" s="106"/>
      <c r="QQN15" s="106"/>
      <c r="QQO15" s="106"/>
      <c r="QQP15" s="106"/>
      <c r="QQQ15" s="106"/>
      <c r="QQR15" s="106"/>
      <c r="QQS15" s="106"/>
      <c r="QQT15" s="106"/>
      <c r="QQU15" s="106"/>
      <c r="QQV15" s="106"/>
      <c r="QQW15" s="106"/>
      <c r="QQX15" s="106"/>
      <c r="QQY15" s="106"/>
      <c r="QQZ15" s="106"/>
      <c r="QRA15" s="106"/>
      <c r="QRB15" s="106"/>
      <c r="QRC15" s="106"/>
      <c r="QRD15" s="106"/>
      <c r="QRE15" s="106"/>
      <c r="QRF15" s="106"/>
      <c r="QRG15" s="106"/>
      <c r="QRH15" s="106"/>
      <c r="QRI15" s="106"/>
      <c r="QRJ15" s="106"/>
      <c r="QRK15" s="106"/>
      <c r="QRL15" s="106"/>
      <c r="QRM15" s="106"/>
      <c r="QRN15" s="106"/>
      <c r="QRO15" s="106"/>
      <c r="QRP15" s="106"/>
      <c r="QRQ15" s="106"/>
      <c r="QRR15" s="106"/>
      <c r="QRS15" s="106"/>
      <c r="QRT15" s="106"/>
      <c r="QRU15" s="106"/>
      <c r="QRV15" s="106"/>
      <c r="QRW15" s="106"/>
      <c r="QRX15" s="106"/>
      <c r="QRY15" s="106"/>
      <c r="QRZ15" s="106"/>
      <c r="QSA15" s="106"/>
      <c r="QSB15" s="106"/>
      <c r="QSC15" s="106"/>
      <c r="QSD15" s="106"/>
      <c r="QSE15" s="106"/>
      <c r="QSF15" s="106"/>
      <c r="QSG15" s="106"/>
      <c r="QSH15" s="106"/>
      <c r="QSI15" s="106"/>
      <c r="QSJ15" s="106"/>
      <c r="QSK15" s="106"/>
      <c r="QSL15" s="106"/>
      <c r="QSM15" s="106"/>
      <c r="QSN15" s="106"/>
      <c r="QSO15" s="106"/>
      <c r="QSP15" s="106"/>
      <c r="QSQ15" s="106"/>
      <c r="QSR15" s="106"/>
      <c r="QSS15" s="106"/>
      <c r="QST15" s="106"/>
      <c r="QSU15" s="106"/>
      <c r="QSV15" s="106"/>
      <c r="QSW15" s="106"/>
      <c r="QSX15" s="106"/>
      <c r="QSY15" s="106"/>
      <c r="QSZ15" s="106"/>
      <c r="QTA15" s="106"/>
      <c r="QTB15" s="106"/>
      <c r="QTC15" s="106"/>
      <c r="QTD15" s="106"/>
      <c r="QTE15" s="106"/>
      <c r="QTF15" s="106"/>
      <c r="QTG15" s="106"/>
      <c r="QTH15" s="106"/>
      <c r="QTI15" s="106"/>
      <c r="QTJ15" s="106"/>
      <c r="QTK15" s="106"/>
      <c r="QTL15" s="106"/>
      <c r="QTM15" s="106"/>
      <c r="QTN15" s="106"/>
      <c r="QTO15" s="106"/>
      <c r="QTP15" s="106"/>
      <c r="QTQ15" s="106"/>
      <c r="QTR15" s="106"/>
      <c r="QTS15" s="106"/>
      <c r="QTT15" s="106"/>
      <c r="QTU15" s="106"/>
      <c r="QTV15" s="106"/>
      <c r="QTW15" s="106"/>
      <c r="QTX15" s="106"/>
      <c r="QTY15" s="106"/>
      <c r="QTZ15" s="106"/>
      <c r="QUA15" s="106"/>
      <c r="QUB15" s="106"/>
      <c r="QUC15" s="106"/>
      <c r="QUD15" s="106"/>
      <c r="QUE15" s="106"/>
      <c r="QUF15" s="106"/>
      <c r="QUG15" s="106"/>
      <c r="QUH15" s="106"/>
      <c r="QUI15" s="106"/>
      <c r="QUJ15" s="106"/>
      <c r="QUK15" s="106"/>
      <c r="QUL15" s="106"/>
      <c r="QUM15" s="106"/>
      <c r="QUN15" s="106"/>
      <c r="QUO15" s="106"/>
      <c r="QUP15" s="106"/>
      <c r="QUQ15" s="106"/>
      <c r="QUR15" s="106"/>
      <c r="QUS15" s="106"/>
      <c r="QUT15" s="106"/>
      <c r="QUU15" s="106"/>
      <c r="QUV15" s="106"/>
      <c r="QUW15" s="106"/>
      <c r="QUX15" s="106"/>
      <c r="QUY15" s="106"/>
      <c r="QUZ15" s="106"/>
      <c r="QVA15" s="106"/>
      <c r="QVB15" s="106"/>
      <c r="QVC15" s="106"/>
      <c r="QVD15" s="106"/>
      <c r="QVE15" s="106"/>
      <c r="QVF15" s="106"/>
      <c r="QVG15" s="106"/>
      <c r="QVH15" s="106"/>
      <c r="QVI15" s="106"/>
      <c r="QVJ15" s="106"/>
      <c r="QVK15" s="106"/>
      <c r="QVL15" s="106"/>
      <c r="QVM15" s="106"/>
      <c r="QVN15" s="106"/>
      <c r="QVO15" s="106"/>
      <c r="QVP15" s="106"/>
      <c r="QVQ15" s="106"/>
      <c r="QVR15" s="106"/>
      <c r="QVS15" s="106"/>
      <c r="QVT15" s="106"/>
      <c r="QVU15" s="106"/>
      <c r="QVV15" s="106"/>
      <c r="QVW15" s="106"/>
      <c r="QVX15" s="106"/>
      <c r="QVY15" s="106"/>
      <c r="QVZ15" s="106"/>
      <c r="QWA15" s="106"/>
      <c r="QWB15" s="106"/>
      <c r="QWC15" s="106"/>
      <c r="QWD15" s="106"/>
      <c r="QWE15" s="106"/>
      <c r="QWF15" s="106"/>
      <c r="QWG15" s="106"/>
      <c r="QWH15" s="106"/>
      <c r="QWI15" s="106"/>
      <c r="QWJ15" s="106"/>
      <c r="QWK15" s="106"/>
      <c r="QWL15" s="106"/>
      <c r="QWM15" s="106"/>
      <c r="QWN15" s="106"/>
      <c r="QWO15" s="106"/>
      <c r="QWP15" s="106"/>
      <c r="QWQ15" s="106"/>
      <c r="QWR15" s="106"/>
      <c r="QWS15" s="106"/>
      <c r="QWT15" s="106"/>
      <c r="QWU15" s="106"/>
      <c r="QWV15" s="106"/>
      <c r="QWW15" s="106"/>
      <c r="QWX15" s="106"/>
      <c r="QWY15" s="106"/>
      <c r="QWZ15" s="106"/>
      <c r="QXA15" s="106"/>
      <c r="QXB15" s="106"/>
      <c r="QXC15" s="106"/>
      <c r="QXD15" s="106"/>
      <c r="QXE15" s="106"/>
      <c r="QXF15" s="106"/>
      <c r="QXG15" s="106"/>
      <c r="QXH15" s="106"/>
      <c r="QXI15" s="106"/>
      <c r="QXJ15" s="106"/>
      <c r="QXK15" s="106"/>
      <c r="QXL15" s="106"/>
      <c r="QXM15" s="106"/>
      <c r="QXN15" s="106"/>
      <c r="QXO15" s="106"/>
      <c r="QXP15" s="106"/>
      <c r="QXQ15" s="106"/>
      <c r="QXR15" s="106"/>
      <c r="QXS15" s="106"/>
      <c r="QXT15" s="106"/>
      <c r="QXU15" s="106"/>
      <c r="QXV15" s="106"/>
      <c r="QXW15" s="106"/>
      <c r="QXX15" s="106"/>
      <c r="QXY15" s="106"/>
      <c r="QXZ15" s="106"/>
      <c r="QYA15" s="106"/>
      <c r="QYB15" s="106"/>
      <c r="QYC15" s="106"/>
      <c r="QYD15" s="106"/>
      <c r="QYE15" s="106"/>
      <c r="QYF15" s="106"/>
      <c r="QYG15" s="106"/>
      <c r="QYH15" s="106"/>
      <c r="QYI15" s="106"/>
      <c r="QYJ15" s="106"/>
      <c r="QYK15" s="106"/>
      <c r="QYL15" s="106"/>
      <c r="QYM15" s="106"/>
      <c r="QYN15" s="106"/>
      <c r="QYO15" s="106"/>
      <c r="QYP15" s="106"/>
      <c r="QYQ15" s="106"/>
      <c r="QYR15" s="106"/>
      <c r="QYS15" s="106"/>
      <c r="QYT15" s="106"/>
      <c r="QYU15" s="106"/>
      <c r="QYV15" s="106"/>
      <c r="QYW15" s="106"/>
      <c r="QYX15" s="106"/>
      <c r="QYY15" s="106"/>
      <c r="QYZ15" s="106"/>
      <c r="QZA15" s="106"/>
      <c r="QZB15" s="106"/>
      <c r="QZC15" s="106"/>
      <c r="QZD15" s="106"/>
      <c r="QZE15" s="106"/>
      <c r="QZF15" s="106"/>
      <c r="QZG15" s="106"/>
      <c r="QZH15" s="106"/>
      <c r="QZI15" s="106"/>
      <c r="QZJ15" s="106"/>
      <c r="QZK15" s="106"/>
      <c r="QZL15" s="106"/>
      <c r="QZM15" s="106"/>
      <c r="QZN15" s="106"/>
      <c r="QZO15" s="106"/>
      <c r="QZP15" s="106"/>
      <c r="QZQ15" s="106"/>
      <c r="QZR15" s="106"/>
      <c r="QZS15" s="106"/>
      <c r="QZT15" s="106"/>
      <c r="QZU15" s="106"/>
      <c r="QZV15" s="106"/>
      <c r="QZW15" s="106"/>
      <c r="QZX15" s="106"/>
      <c r="QZY15" s="106"/>
      <c r="QZZ15" s="106"/>
      <c r="RAA15" s="106"/>
      <c r="RAB15" s="106"/>
      <c r="RAC15" s="106"/>
      <c r="RAD15" s="106"/>
      <c r="RAE15" s="106"/>
      <c r="RAF15" s="106"/>
      <c r="RAG15" s="106"/>
      <c r="RAH15" s="106"/>
      <c r="RAI15" s="106"/>
      <c r="RAJ15" s="106"/>
      <c r="RAK15" s="106"/>
      <c r="RAL15" s="106"/>
      <c r="RAM15" s="106"/>
      <c r="RAN15" s="106"/>
      <c r="RAO15" s="106"/>
      <c r="RAP15" s="106"/>
      <c r="RAQ15" s="106"/>
      <c r="RAR15" s="106"/>
      <c r="RAS15" s="106"/>
      <c r="RAT15" s="106"/>
      <c r="RAU15" s="106"/>
      <c r="RAV15" s="106"/>
      <c r="RAW15" s="106"/>
      <c r="RAX15" s="106"/>
      <c r="RAY15" s="106"/>
      <c r="RAZ15" s="106"/>
      <c r="RBA15" s="106"/>
      <c r="RBB15" s="106"/>
      <c r="RBC15" s="106"/>
      <c r="RBD15" s="106"/>
      <c r="RBE15" s="106"/>
      <c r="RBF15" s="106"/>
      <c r="RBG15" s="106"/>
      <c r="RBH15" s="106"/>
      <c r="RBI15" s="106"/>
      <c r="RBJ15" s="106"/>
      <c r="RBK15" s="106"/>
      <c r="RBL15" s="106"/>
      <c r="RBM15" s="106"/>
      <c r="RBN15" s="106"/>
      <c r="RBO15" s="106"/>
      <c r="RBP15" s="106"/>
      <c r="RBQ15" s="106"/>
      <c r="RBR15" s="106"/>
      <c r="RBS15" s="106"/>
      <c r="RBT15" s="106"/>
      <c r="RBU15" s="106"/>
      <c r="RBV15" s="106"/>
      <c r="RBW15" s="106"/>
      <c r="RBX15" s="106"/>
      <c r="RBY15" s="106"/>
      <c r="RBZ15" s="106"/>
      <c r="RCA15" s="106"/>
      <c r="RCB15" s="106"/>
      <c r="RCC15" s="106"/>
      <c r="RCD15" s="106"/>
      <c r="RCE15" s="106"/>
      <c r="RCF15" s="106"/>
      <c r="RCG15" s="106"/>
      <c r="RCH15" s="106"/>
      <c r="RCI15" s="106"/>
      <c r="RCJ15" s="106"/>
      <c r="RCK15" s="106"/>
      <c r="RCL15" s="106"/>
      <c r="RCM15" s="106"/>
      <c r="RCN15" s="106"/>
      <c r="RCO15" s="106"/>
      <c r="RCP15" s="106"/>
      <c r="RCQ15" s="106"/>
      <c r="RCR15" s="106"/>
      <c r="RCS15" s="106"/>
      <c r="RCT15" s="106"/>
      <c r="RCU15" s="106"/>
      <c r="RCV15" s="106"/>
      <c r="RCW15" s="106"/>
      <c r="RCX15" s="106"/>
      <c r="RCY15" s="106"/>
      <c r="RCZ15" s="106"/>
      <c r="RDA15" s="106"/>
      <c r="RDB15" s="106"/>
      <c r="RDC15" s="106"/>
      <c r="RDD15" s="106"/>
      <c r="RDE15" s="106"/>
      <c r="RDF15" s="106"/>
      <c r="RDG15" s="106"/>
      <c r="RDH15" s="106"/>
      <c r="RDI15" s="106"/>
      <c r="RDJ15" s="106"/>
      <c r="RDK15" s="106"/>
      <c r="RDL15" s="106"/>
      <c r="RDM15" s="106"/>
      <c r="RDN15" s="106"/>
      <c r="RDO15" s="106"/>
      <c r="RDP15" s="106"/>
      <c r="RDQ15" s="106"/>
      <c r="RDR15" s="106"/>
      <c r="RDS15" s="106"/>
      <c r="RDT15" s="106"/>
      <c r="RDU15" s="106"/>
      <c r="RDV15" s="106"/>
      <c r="RDW15" s="106"/>
      <c r="RDX15" s="106"/>
      <c r="RDY15" s="106"/>
      <c r="RDZ15" s="106"/>
      <c r="REA15" s="106"/>
      <c r="REB15" s="106"/>
      <c r="REC15" s="106"/>
      <c r="RED15" s="106"/>
      <c r="REE15" s="106"/>
      <c r="REF15" s="106"/>
      <c r="REG15" s="106"/>
      <c r="REH15" s="106"/>
      <c r="REI15" s="106"/>
      <c r="REJ15" s="106"/>
      <c r="REK15" s="106"/>
      <c r="REL15" s="106"/>
      <c r="REM15" s="106"/>
      <c r="REN15" s="106"/>
      <c r="REO15" s="106"/>
      <c r="REP15" s="106"/>
      <c r="REQ15" s="106"/>
      <c r="RER15" s="106"/>
      <c r="RES15" s="106"/>
      <c r="RET15" s="106"/>
      <c r="REU15" s="106"/>
      <c r="REV15" s="106"/>
      <c r="REW15" s="106"/>
      <c r="REX15" s="106"/>
      <c r="REY15" s="106"/>
      <c r="REZ15" s="106"/>
      <c r="RFA15" s="106"/>
      <c r="RFB15" s="106"/>
      <c r="RFC15" s="106"/>
      <c r="RFD15" s="106"/>
      <c r="RFE15" s="106"/>
      <c r="RFF15" s="106"/>
      <c r="RFG15" s="106"/>
      <c r="RFH15" s="106"/>
      <c r="RFI15" s="106"/>
      <c r="RFJ15" s="106"/>
      <c r="RFK15" s="106"/>
      <c r="RFL15" s="106"/>
      <c r="RFM15" s="106"/>
      <c r="RFN15" s="106"/>
      <c r="RFO15" s="106"/>
      <c r="RFP15" s="106"/>
      <c r="RFQ15" s="106"/>
      <c r="RFR15" s="106"/>
      <c r="RFS15" s="106"/>
      <c r="RFT15" s="106"/>
      <c r="RFU15" s="106"/>
      <c r="RFV15" s="106"/>
      <c r="RFW15" s="106"/>
      <c r="RFX15" s="106"/>
      <c r="RFY15" s="106"/>
      <c r="RFZ15" s="106"/>
      <c r="RGA15" s="106"/>
      <c r="RGB15" s="106"/>
      <c r="RGC15" s="106"/>
      <c r="RGD15" s="106"/>
      <c r="RGE15" s="106"/>
      <c r="RGF15" s="106"/>
      <c r="RGG15" s="106"/>
      <c r="RGH15" s="106"/>
      <c r="RGI15" s="106"/>
      <c r="RGJ15" s="106"/>
      <c r="RGK15" s="106"/>
      <c r="RGL15" s="106"/>
      <c r="RGM15" s="106"/>
      <c r="RGN15" s="106"/>
      <c r="RGO15" s="106"/>
      <c r="RGP15" s="106"/>
      <c r="RGQ15" s="106"/>
      <c r="RGR15" s="106"/>
      <c r="RGS15" s="106"/>
      <c r="RGT15" s="106"/>
      <c r="RGU15" s="106"/>
      <c r="RGV15" s="106"/>
      <c r="RGW15" s="106"/>
      <c r="RGX15" s="106"/>
      <c r="RGY15" s="106"/>
      <c r="RGZ15" s="106"/>
      <c r="RHA15" s="106"/>
      <c r="RHB15" s="106"/>
      <c r="RHC15" s="106"/>
      <c r="RHD15" s="106"/>
      <c r="RHE15" s="106"/>
      <c r="RHF15" s="106"/>
      <c r="RHG15" s="106"/>
      <c r="RHH15" s="106"/>
      <c r="RHI15" s="106"/>
      <c r="RHJ15" s="106"/>
      <c r="RHK15" s="106"/>
      <c r="RHL15" s="106"/>
      <c r="RHM15" s="106"/>
      <c r="RHN15" s="106"/>
      <c r="RHO15" s="106"/>
      <c r="RHP15" s="106"/>
      <c r="RHQ15" s="106"/>
      <c r="RHR15" s="106"/>
      <c r="RHS15" s="106"/>
      <c r="RHT15" s="106"/>
      <c r="RHU15" s="106"/>
      <c r="RHV15" s="106"/>
      <c r="RHW15" s="106"/>
      <c r="RHX15" s="106"/>
      <c r="RHY15" s="106"/>
      <c r="RHZ15" s="106"/>
      <c r="RIA15" s="106"/>
      <c r="RIB15" s="106"/>
      <c r="RIC15" s="106"/>
      <c r="RID15" s="106"/>
      <c r="RIE15" s="106"/>
      <c r="RIF15" s="106"/>
      <c r="RIG15" s="106"/>
      <c r="RIH15" s="106"/>
      <c r="RII15" s="106"/>
      <c r="RIJ15" s="106"/>
      <c r="RIK15" s="106"/>
      <c r="RIL15" s="106"/>
      <c r="RIM15" s="106"/>
      <c r="RIN15" s="106"/>
      <c r="RIO15" s="106"/>
      <c r="RIP15" s="106"/>
      <c r="RIQ15" s="106"/>
      <c r="RIR15" s="106"/>
      <c r="RIS15" s="106"/>
      <c r="RIT15" s="106"/>
      <c r="RIU15" s="106"/>
      <c r="RIV15" s="106"/>
      <c r="RIW15" s="106"/>
      <c r="RIX15" s="106"/>
      <c r="RIY15" s="106"/>
      <c r="RIZ15" s="106"/>
      <c r="RJA15" s="106"/>
      <c r="RJB15" s="106"/>
      <c r="RJC15" s="106"/>
      <c r="RJD15" s="106"/>
      <c r="RJE15" s="106"/>
      <c r="RJF15" s="106"/>
      <c r="RJG15" s="106"/>
      <c r="RJH15" s="106"/>
      <c r="RJI15" s="106"/>
      <c r="RJJ15" s="106"/>
      <c r="RJK15" s="106"/>
      <c r="RJL15" s="106"/>
      <c r="RJM15" s="106"/>
      <c r="RJN15" s="106"/>
      <c r="RJO15" s="106"/>
      <c r="RJP15" s="106"/>
      <c r="RJQ15" s="106"/>
      <c r="RJR15" s="106"/>
      <c r="RJS15" s="106"/>
      <c r="RJT15" s="106"/>
      <c r="RJU15" s="106"/>
      <c r="RJV15" s="106"/>
      <c r="RJW15" s="106"/>
      <c r="RJX15" s="106"/>
      <c r="RJY15" s="106"/>
      <c r="RJZ15" s="106"/>
      <c r="RKA15" s="106"/>
      <c r="RKB15" s="106"/>
      <c r="RKC15" s="106"/>
      <c r="RKD15" s="106"/>
      <c r="RKE15" s="106"/>
      <c r="RKF15" s="106"/>
      <c r="RKG15" s="106"/>
      <c r="RKH15" s="106"/>
      <c r="RKI15" s="106"/>
      <c r="RKJ15" s="106"/>
      <c r="RKK15" s="106"/>
      <c r="RKL15" s="106"/>
      <c r="RKM15" s="106"/>
      <c r="RKN15" s="106"/>
      <c r="RKO15" s="106"/>
      <c r="RKP15" s="106"/>
      <c r="RKQ15" s="106"/>
      <c r="RKR15" s="106"/>
      <c r="RKS15" s="106"/>
      <c r="RKT15" s="106"/>
      <c r="RKU15" s="106"/>
      <c r="RKV15" s="106"/>
      <c r="RKW15" s="106"/>
      <c r="RKX15" s="106"/>
      <c r="RKY15" s="106"/>
      <c r="RKZ15" s="106"/>
      <c r="RLA15" s="106"/>
      <c r="RLB15" s="106"/>
      <c r="RLC15" s="106"/>
      <c r="RLD15" s="106"/>
      <c r="RLE15" s="106"/>
      <c r="RLF15" s="106"/>
      <c r="RLG15" s="106"/>
      <c r="RLH15" s="106"/>
      <c r="RLI15" s="106"/>
      <c r="RLJ15" s="106"/>
      <c r="RLK15" s="106"/>
      <c r="RLL15" s="106"/>
      <c r="RLM15" s="106"/>
      <c r="RLN15" s="106"/>
      <c r="RLO15" s="106"/>
      <c r="RLP15" s="106"/>
      <c r="RLQ15" s="106"/>
      <c r="RLR15" s="106"/>
      <c r="RLS15" s="106"/>
      <c r="RLT15" s="106"/>
      <c r="RLU15" s="106"/>
      <c r="RLV15" s="106"/>
      <c r="RLW15" s="106"/>
      <c r="RLX15" s="106"/>
      <c r="RLY15" s="106"/>
      <c r="RLZ15" s="106"/>
      <c r="RMA15" s="106"/>
      <c r="RMB15" s="106"/>
      <c r="RMC15" s="106"/>
      <c r="RMD15" s="106"/>
      <c r="RME15" s="106"/>
      <c r="RMF15" s="106"/>
      <c r="RMG15" s="106"/>
      <c r="RMH15" s="106"/>
      <c r="RMI15" s="106"/>
      <c r="RMJ15" s="106"/>
      <c r="RMK15" s="106"/>
      <c r="RML15" s="106"/>
      <c r="RMM15" s="106"/>
      <c r="RMN15" s="106"/>
      <c r="RMO15" s="106"/>
      <c r="RMP15" s="106"/>
      <c r="RMQ15" s="106"/>
      <c r="RMR15" s="106"/>
      <c r="RMS15" s="106"/>
      <c r="RMT15" s="106"/>
      <c r="RMU15" s="106"/>
      <c r="RMV15" s="106"/>
      <c r="RMW15" s="106"/>
      <c r="RMX15" s="106"/>
      <c r="RMY15" s="106"/>
      <c r="RMZ15" s="106"/>
      <c r="RNA15" s="106"/>
      <c r="RNB15" s="106"/>
      <c r="RNC15" s="106"/>
      <c r="RND15" s="106"/>
      <c r="RNE15" s="106"/>
      <c r="RNF15" s="106"/>
      <c r="RNG15" s="106"/>
      <c r="RNH15" s="106"/>
      <c r="RNI15" s="106"/>
      <c r="RNJ15" s="106"/>
      <c r="RNK15" s="106"/>
      <c r="RNL15" s="106"/>
      <c r="RNM15" s="106"/>
      <c r="RNN15" s="106"/>
      <c r="RNO15" s="106"/>
      <c r="RNP15" s="106"/>
      <c r="RNQ15" s="106"/>
      <c r="RNR15" s="106"/>
      <c r="RNS15" s="106"/>
      <c r="RNT15" s="106"/>
      <c r="RNU15" s="106"/>
      <c r="RNV15" s="106"/>
      <c r="RNW15" s="106"/>
      <c r="RNX15" s="106"/>
      <c r="RNY15" s="106"/>
      <c r="RNZ15" s="106"/>
      <c r="ROA15" s="106"/>
      <c r="ROB15" s="106"/>
      <c r="ROC15" s="106"/>
      <c r="ROD15" s="106"/>
      <c r="ROE15" s="106"/>
      <c r="ROF15" s="106"/>
      <c r="ROG15" s="106"/>
      <c r="ROH15" s="106"/>
      <c r="ROI15" s="106"/>
      <c r="ROJ15" s="106"/>
      <c r="ROK15" s="106"/>
      <c r="ROL15" s="106"/>
      <c r="ROM15" s="106"/>
      <c r="RON15" s="106"/>
      <c r="ROO15" s="106"/>
      <c r="ROP15" s="106"/>
      <c r="ROQ15" s="106"/>
      <c r="ROR15" s="106"/>
      <c r="ROS15" s="106"/>
      <c r="ROT15" s="106"/>
      <c r="ROU15" s="106"/>
      <c r="ROV15" s="106"/>
      <c r="ROW15" s="106"/>
      <c r="ROX15" s="106"/>
      <c r="ROY15" s="106"/>
      <c r="ROZ15" s="106"/>
      <c r="RPA15" s="106"/>
      <c r="RPB15" s="106"/>
      <c r="RPC15" s="106"/>
      <c r="RPD15" s="106"/>
      <c r="RPE15" s="106"/>
      <c r="RPF15" s="106"/>
      <c r="RPG15" s="106"/>
      <c r="RPH15" s="106"/>
      <c r="RPI15" s="106"/>
      <c r="RPJ15" s="106"/>
      <c r="RPK15" s="106"/>
      <c r="RPL15" s="106"/>
      <c r="RPM15" s="106"/>
      <c r="RPN15" s="106"/>
      <c r="RPO15" s="106"/>
      <c r="RPP15" s="106"/>
      <c r="RPQ15" s="106"/>
      <c r="RPR15" s="106"/>
      <c r="RPS15" s="106"/>
      <c r="RPT15" s="106"/>
      <c r="RPU15" s="106"/>
      <c r="RPV15" s="106"/>
      <c r="RPW15" s="106"/>
      <c r="RPX15" s="106"/>
      <c r="RPY15" s="106"/>
      <c r="RPZ15" s="106"/>
      <c r="RQA15" s="106"/>
      <c r="RQB15" s="106"/>
      <c r="RQC15" s="106"/>
      <c r="RQD15" s="106"/>
      <c r="RQE15" s="106"/>
      <c r="RQF15" s="106"/>
      <c r="RQG15" s="106"/>
      <c r="RQH15" s="106"/>
      <c r="RQI15" s="106"/>
      <c r="RQJ15" s="106"/>
      <c r="RQK15" s="106"/>
      <c r="RQL15" s="106"/>
      <c r="RQM15" s="106"/>
      <c r="RQN15" s="106"/>
      <c r="RQO15" s="106"/>
      <c r="RQP15" s="106"/>
      <c r="RQQ15" s="106"/>
      <c r="RQR15" s="106"/>
      <c r="RQS15" s="106"/>
      <c r="RQT15" s="106"/>
      <c r="RQU15" s="106"/>
      <c r="RQV15" s="106"/>
      <c r="RQW15" s="106"/>
      <c r="RQX15" s="106"/>
      <c r="RQY15" s="106"/>
      <c r="RQZ15" s="106"/>
      <c r="RRA15" s="106"/>
      <c r="RRB15" s="106"/>
      <c r="RRC15" s="106"/>
      <c r="RRD15" s="106"/>
      <c r="RRE15" s="106"/>
      <c r="RRF15" s="106"/>
      <c r="RRG15" s="106"/>
      <c r="RRH15" s="106"/>
      <c r="RRI15" s="106"/>
      <c r="RRJ15" s="106"/>
      <c r="RRK15" s="106"/>
      <c r="RRL15" s="106"/>
      <c r="RRM15" s="106"/>
      <c r="RRN15" s="106"/>
      <c r="RRO15" s="106"/>
      <c r="RRP15" s="106"/>
      <c r="RRQ15" s="106"/>
      <c r="RRR15" s="106"/>
      <c r="RRS15" s="106"/>
      <c r="RRT15" s="106"/>
      <c r="RRU15" s="106"/>
      <c r="RRV15" s="106"/>
      <c r="RRW15" s="106"/>
      <c r="RRX15" s="106"/>
      <c r="RRY15" s="106"/>
      <c r="RRZ15" s="106"/>
      <c r="RSA15" s="106"/>
      <c r="RSB15" s="106"/>
      <c r="RSC15" s="106"/>
      <c r="RSD15" s="106"/>
      <c r="RSE15" s="106"/>
      <c r="RSF15" s="106"/>
      <c r="RSG15" s="106"/>
      <c r="RSH15" s="106"/>
      <c r="RSI15" s="106"/>
      <c r="RSJ15" s="106"/>
      <c r="RSK15" s="106"/>
      <c r="RSL15" s="106"/>
      <c r="RSM15" s="106"/>
      <c r="RSN15" s="106"/>
      <c r="RSO15" s="106"/>
      <c r="RSP15" s="106"/>
      <c r="RSQ15" s="106"/>
      <c r="RSR15" s="106"/>
      <c r="RSS15" s="106"/>
      <c r="RST15" s="106"/>
      <c r="RSU15" s="106"/>
      <c r="RSV15" s="106"/>
      <c r="RSW15" s="106"/>
      <c r="RSX15" s="106"/>
      <c r="RSY15" s="106"/>
      <c r="RSZ15" s="106"/>
      <c r="RTA15" s="106"/>
      <c r="RTB15" s="106"/>
      <c r="RTC15" s="106"/>
      <c r="RTD15" s="106"/>
      <c r="RTE15" s="106"/>
      <c r="RTF15" s="106"/>
      <c r="RTG15" s="106"/>
      <c r="RTH15" s="106"/>
      <c r="RTI15" s="106"/>
      <c r="RTJ15" s="106"/>
      <c r="RTK15" s="106"/>
      <c r="RTL15" s="106"/>
      <c r="RTM15" s="106"/>
      <c r="RTN15" s="106"/>
      <c r="RTO15" s="106"/>
      <c r="RTP15" s="106"/>
      <c r="RTQ15" s="106"/>
      <c r="RTR15" s="106"/>
      <c r="RTS15" s="106"/>
      <c r="RTT15" s="106"/>
      <c r="RTU15" s="106"/>
      <c r="RTV15" s="106"/>
      <c r="RTW15" s="106"/>
      <c r="RTX15" s="106"/>
      <c r="RTY15" s="106"/>
      <c r="RTZ15" s="106"/>
      <c r="RUA15" s="106"/>
      <c r="RUB15" s="106"/>
      <c r="RUC15" s="106"/>
      <c r="RUD15" s="106"/>
      <c r="RUE15" s="106"/>
      <c r="RUF15" s="106"/>
      <c r="RUG15" s="106"/>
      <c r="RUH15" s="106"/>
      <c r="RUI15" s="106"/>
      <c r="RUJ15" s="106"/>
      <c r="RUK15" s="106"/>
      <c r="RUL15" s="106"/>
      <c r="RUM15" s="106"/>
      <c r="RUN15" s="106"/>
      <c r="RUO15" s="106"/>
      <c r="RUP15" s="106"/>
      <c r="RUQ15" s="106"/>
      <c r="RUR15" s="106"/>
      <c r="RUS15" s="106"/>
      <c r="RUT15" s="106"/>
      <c r="RUU15" s="106"/>
      <c r="RUV15" s="106"/>
      <c r="RUW15" s="106"/>
      <c r="RUX15" s="106"/>
      <c r="RUY15" s="106"/>
      <c r="RUZ15" s="106"/>
      <c r="RVA15" s="106"/>
      <c r="RVB15" s="106"/>
      <c r="RVC15" s="106"/>
      <c r="RVD15" s="106"/>
      <c r="RVE15" s="106"/>
      <c r="RVF15" s="106"/>
      <c r="RVG15" s="106"/>
      <c r="RVH15" s="106"/>
      <c r="RVI15" s="106"/>
      <c r="RVJ15" s="106"/>
      <c r="RVK15" s="106"/>
      <c r="RVL15" s="106"/>
      <c r="RVM15" s="106"/>
      <c r="RVN15" s="106"/>
      <c r="RVO15" s="106"/>
      <c r="RVP15" s="106"/>
      <c r="RVQ15" s="106"/>
      <c r="RVR15" s="106"/>
      <c r="RVS15" s="106"/>
      <c r="RVT15" s="106"/>
      <c r="RVU15" s="106"/>
      <c r="RVV15" s="106"/>
      <c r="RVW15" s="106"/>
      <c r="RVX15" s="106"/>
      <c r="RVY15" s="106"/>
      <c r="RVZ15" s="106"/>
      <c r="RWA15" s="106"/>
      <c r="RWB15" s="106"/>
      <c r="RWC15" s="106"/>
      <c r="RWD15" s="106"/>
      <c r="RWE15" s="106"/>
      <c r="RWF15" s="106"/>
      <c r="RWG15" s="106"/>
      <c r="RWH15" s="106"/>
      <c r="RWI15" s="106"/>
      <c r="RWJ15" s="106"/>
      <c r="RWK15" s="106"/>
      <c r="RWL15" s="106"/>
      <c r="RWM15" s="106"/>
      <c r="RWN15" s="106"/>
      <c r="RWO15" s="106"/>
      <c r="RWP15" s="106"/>
      <c r="RWQ15" s="106"/>
      <c r="RWR15" s="106"/>
      <c r="RWS15" s="106"/>
      <c r="RWT15" s="106"/>
      <c r="RWU15" s="106"/>
      <c r="RWV15" s="106"/>
      <c r="RWW15" s="106"/>
      <c r="RWX15" s="106"/>
      <c r="RWY15" s="106"/>
      <c r="RWZ15" s="106"/>
      <c r="RXA15" s="106"/>
      <c r="RXB15" s="106"/>
      <c r="RXC15" s="106"/>
      <c r="RXD15" s="106"/>
      <c r="RXE15" s="106"/>
      <c r="RXF15" s="106"/>
      <c r="RXG15" s="106"/>
      <c r="RXH15" s="106"/>
      <c r="RXI15" s="106"/>
      <c r="RXJ15" s="106"/>
      <c r="RXK15" s="106"/>
      <c r="RXL15" s="106"/>
      <c r="RXM15" s="106"/>
      <c r="RXN15" s="106"/>
      <c r="RXO15" s="106"/>
      <c r="RXP15" s="106"/>
      <c r="RXQ15" s="106"/>
      <c r="RXR15" s="106"/>
      <c r="RXS15" s="106"/>
      <c r="RXT15" s="106"/>
      <c r="RXU15" s="106"/>
      <c r="RXV15" s="106"/>
      <c r="RXW15" s="106"/>
      <c r="RXX15" s="106"/>
      <c r="RXY15" s="106"/>
      <c r="RXZ15" s="106"/>
      <c r="RYA15" s="106"/>
      <c r="RYB15" s="106"/>
      <c r="RYC15" s="106"/>
      <c r="RYD15" s="106"/>
      <c r="RYE15" s="106"/>
      <c r="RYF15" s="106"/>
      <c r="RYG15" s="106"/>
      <c r="RYH15" s="106"/>
      <c r="RYI15" s="106"/>
      <c r="RYJ15" s="106"/>
      <c r="RYK15" s="106"/>
      <c r="RYL15" s="106"/>
      <c r="RYM15" s="106"/>
      <c r="RYN15" s="106"/>
      <c r="RYO15" s="106"/>
      <c r="RYP15" s="106"/>
      <c r="RYQ15" s="106"/>
      <c r="RYR15" s="106"/>
      <c r="RYS15" s="106"/>
      <c r="RYT15" s="106"/>
      <c r="RYU15" s="106"/>
      <c r="RYV15" s="106"/>
      <c r="RYW15" s="106"/>
      <c r="RYX15" s="106"/>
      <c r="RYY15" s="106"/>
      <c r="RYZ15" s="106"/>
      <c r="RZA15" s="106"/>
      <c r="RZB15" s="106"/>
      <c r="RZC15" s="106"/>
      <c r="RZD15" s="106"/>
      <c r="RZE15" s="106"/>
      <c r="RZF15" s="106"/>
      <c r="RZG15" s="106"/>
      <c r="RZH15" s="106"/>
      <c r="RZI15" s="106"/>
      <c r="RZJ15" s="106"/>
      <c r="RZK15" s="106"/>
      <c r="RZL15" s="106"/>
      <c r="RZM15" s="106"/>
      <c r="RZN15" s="106"/>
      <c r="RZO15" s="106"/>
      <c r="RZP15" s="106"/>
      <c r="RZQ15" s="106"/>
      <c r="RZR15" s="106"/>
      <c r="RZS15" s="106"/>
      <c r="RZT15" s="106"/>
      <c r="RZU15" s="106"/>
      <c r="RZV15" s="106"/>
      <c r="RZW15" s="106"/>
      <c r="RZX15" s="106"/>
      <c r="RZY15" s="106"/>
      <c r="RZZ15" s="106"/>
      <c r="SAA15" s="106"/>
      <c r="SAB15" s="106"/>
      <c r="SAC15" s="106"/>
      <c r="SAD15" s="106"/>
      <c r="SAE15" s="106"/>
      <c r="SAF15" s="106"/>
      <c r="SAG15" s="106"/>
      <c r="SAH15" s="106"/>
      <c r="SAI15" s="106"/>
      <c r="SAJ15" s="106"/>
      <c r="SAK15" s="106"/>
      <c r="SAL15" s="106"/>
      <c r="SAM15" s="106"/>
      <c r="SAN15" s="106"/>
      <c r="SAO15" s="106"/>
      <c r="SAP15" s="106"/>
      <c r="SAQ15" s="106"/>
      <c r="SAR15" s="106"/>
      <c r="SAS15" s="106"/>
      <c r="SAT15" s="106"/>
      <c r="SAU15" s="106"/>
      <c r="SAV15" s="106"/>
      <c r="SAW15" s="106"/>
      <c r="SAX15" s="106"/>
      <c r="SAY15" s="106"/>
      <c r="SAZ15" s="106"/>
      <c r="SBA15" s="106"/>
      <c r="SBB15" s="106"/>
      <c r="SBC15" s="106"/>
      <c r="SBD15" s="106"/>
      <c r="SBE15" s="106"/>
      <c r="SBF15" s="106"/>
      <c r="SBG15" s="106"/>
      <c r="SBH15" s="106"/>
      <c r="SBI15" s="106"/>
      <c r="SBJ15" s="106"/>
      <c r="SBK15" s="106"/>
      <c r="SBL15" s="106"/>
      <c r="SBM15" s="106"/>
      <c r="SBN15" s="106"/>
      <c r="SBO15" s="106"/>
      <c r="SBP15" s="106"/>
      <c r="SBQ15" s="106"/>
      <c r="SBR15" s="106"/>
      <c r="SBS15" s="106"/>
      <c r="SBT15" s="106"/>
      <c r="SBU15" s="106"/>
      <c r="SBV15" s="106"/>
      <c r="SBW15" s="106"/>
      <c r="SBX15" s="106"/>
      <c r="SBY15" s="106"/>
      <c r="SBZ15" s="106"/>
      <c r="SCA15" s="106"/>
      <c r="SCB15" s="106"/>
      <c r="SCC15" s="106"/>
      <c r="SCD15" s="106"/>
      <c r="SCE15" s="106"/>
      <c r="SCF15" s="106"/>
      <c r="SCG15" s="106"/>
      <c r="SCH15" s="106"/>
      <c r="SCI15" s="106"/>
      <c r="SCJ15" s="106"/>
      <c r="SCK15" s="106"/>
      <c r="SCL15" s="106"/>
      <c r="SCM15" s="106"/>
      <c r="SCN15" s="106"/>
      <c r="SCO15" s="106"/>
      <c r="SCP15" s="106"/>
      <c r="SCQ15" s="106"/>
      <c r="SCR15" s="106"/>
      <c r="SCS15" s="106"/>
      <c r="SCT15" s="106"/>
      <c r="SCU15" s="106"/>
      <c r="SCV15" s="106"/>
      <c r="SCW15" s="106"/>
      <c r="SCX15" s="106"/>
      <c r="SCY15" s="106"/>
      <c r="SCZ15" s="106"/>
      <c r="SDA15" s="106"/>
      <c r="SDB15" s="106"/>
      <c r="SDC15" s="106"/>
      <c r="SDD15" s="106"/>
      <c r="SDE15" s="106"/>
      <c r="SDF15" s="106"/>
      <c r="SDG15" s="106"/>
      <c r="SDH15" s="106"/>
      <c r="SDI15" s="106"/>
      <c r="SDJ15" s="106"/>
      <c r="SDK15" s="106"/>
      <c r="SDL15" s="106"/>
      <c r="SDM15" s="106"/>
      <c r="SDN15" s="106"/>
      <c r="SDO15" s="106"/>
      <c r="SDP15" s="106"/>
      <c r="SDQ15" s="106"/>
      <c r="SDR15" s="106"/>
      <c r="SDS15" s="106"/>
      <c r="SDT15" s="106"/>
      <c r="SDU15" s="106"/>
      <c r="SDV15" s="106"/>
      <c r="SDW15" s="106"/>
      <c r="SDX15" s="106"/>
      <c r="SDY15" s="106"/>
      <c r="SDZ15" s="106"/>
      <c r="SEA15" s="106"/>
      <c r="SEB15" s="106"/>
      <c r="SEC15" s="106"/>
      <c r="SED15" s="106"/>
      <c r="SEE15" s="106"/>
      <c r="SEF15" s="106"/>
      <c r="SEG15" s="106"/>
      <c r="SEH15" s="106"/>
      <c r="SEI15" s="106"/>
      <c r="SEJ15" s="106"/>
      <c r="SEK15" s="106"/>
      <c r="SEL15" s="106"/>
      <c r="SEM15" s="106"/>
      <c r="SEN15" s="106"/>
      <c r="SEO15" s="106"/>
      <c r="SEP15" s="106"/>
      <c r="SEQ15" s="106"/>
      <c r="SER15" s="106"/>
      <c r="SES15" s="106"/>
      <c r="SET15" s="106"/>
      <c r="SEU15" s="106"/>
      <c r="SEV15" s="106"/>
      <c r="SEW15" s="106"/>
      <c r="SEX15" s="106"/>
      <c r="SEY15" s="106"/>
      <c r="SEZ15" s="106"/>
      <c r="SFA15" s="106"/>
      <c r="SFB15" s="106"/>
      <c r="SFC15" s="106"/>
      <c r="SFD15" s="106"/>
      <c r="SFE15" s="106"/>
      <c r="SFF15" s="106"/>
      <c r="SFG15" s="106"/>
      <c r="SFH15" s="106"/>
      <c r="SFI15" s="106"/>
      <c r="SFJ15" s="106"/>
      <c r="SFK15" s="106"/>
      <c r="SFL15" s="106"/>
      <c r="SFM15" s="106"/>
      <c r="SFN15" s="106"/>
      <c r="SFO15" s="106"/>
      <c r="SFP15" s="106"/>
      <c r="SFQ15" s="106"/>
      <c r="SFR15" s="106"/>
      <c r="SFS15" s="106"/>
      <c r="SFT15" s="106"/>
      <c r="SFU15" s="106"/>
      <c r="SFV15" s="106"/>
      <c r="SFW15" s="106"/>
      <c r="SFX15" s="106"/>
      <c r="SFY15" s="106"/>
      <c r="SFZ15" s="106"/>
      <c r="SGA15" s="106"/>
      <c r="SGB15" s="106"/>
      <c r="SGC15" s="106"/>
      <c r="SGD15" s="106"/>
      <c r="SGE15" s="106"/>
      <c r="SGF15" s="106"/>
      <c r="SGG15" s="106"/>
      <c r="SGH15" s="106"/>
      <c r="SGI15" s="106"/>
      <c r="SGJ15" s="106"/>
      <c r="SGK15" s="106"/>
      <c r="SGL15" s="106"/>
      <c r="SGM15" s="106"/>
      <c r="SGN15" s="106"/>
      <c r="SGO15" s="106"/>
      <c r="SGP15" s="106"/>
      <c r="SGQ15" s="106"/>
      <c r="SGR15" s="106"/>
      <c r="SGS15" s="106"/>
      <c r="SGT15" s="106"/>
      <c r="SGU15" s="106"/>
      <c r="SGV15" s="106"/>
      <c r="SGW15" s="106"/>
      <c r="SGX15" s="106"/>
      <c r="SGY15" s="106"/>
      <c r="SGZ15" s="106"/>
      <c r="SHA15" s="106"/>
      <c r="SHB15" s="106"/>
      <c r="SHC15" s="106"/>
      <c r="SHD15" s="106"/>
      <c r="SHE15" s="106"/>
      <c r="SHF15" s="106"/>
      <c r="SHG15" s="106"/>
      <c r="SHH15" s="106"/>
      <c r="SHI15" s="106"/>
      <c r="SHJ15" s="106"/>
      <c r="SHK15" s="106"/>
      <c r="SHL15" s="106"/>
      <c r="SHM15" s="106"/>
      <c r="SHN15" s="106"/>
      <c r="SHO15" s="106"/>
      <c r="SHP15" s="106"/>
      <c r="SHQ15" s="106"/>
      <c r="SHR15" s="106"/>
      <c r="SHS15" s="106"/>
      <c r="SHT15" s="106"/>
      <c r="SHU15" s="106"/>
      <c r="SHV15" s="106"/>
      <c r="SHW15" s="106"/>
      <c r="SHX15" s="106"/>
      <c r="SHY15" s="106"/>
      <c r="SHZ15" s="106"/>
      <c r="SIA15" s="106"/>
      <c r="SIB15" s="106"/>
      <c r="SIC15" s="106"/>
      <c r="SID15" s="106"/>
      <c r="SIE15" s="106"/>
      <c r="SIF15" s="106"/>
      <c r="SIG15" s="106"/>
      <c r="SIH15" s="106"/>
      <c r="SII15" s="106"/>
      <c r="SIJ15" s="106"/>
      <c r="SIK15" s="106"/>
      <c r="SIL15" s="106"/>
      <c r="SIM15" s="106"/>
      <c r="SIN15" s="106"/>
      <c r="SIO15" s="106"/>
      <c r="SIP15" s="106"/>
      <c r="SIQ15" s="106"/>
      <c r="SIR15" s="106"/>
      <c r="SIS15" s="106"/>
      <c r="SIT15" s="106"/>
      <c r="SIU15" s="106"/>
      <c r="SIV15" s="106"/>
      <c r="SIW15" s="106"/>
      <c r="SIX15" s="106"/>
      <c r="SIY15" s="106"/>
      <c r="SIZ15" s="106"/>
      <c r="SJA15" s="106"/>
      <c r="SJB15" s="106"/>
      <c r="SJC15" s="106"/>
      <c r="SJD15" s="106"/>
      <c r="SJE15" s="106"/>
      <c r="SJF15" s="106"/>
      <c r="SJG15" s="106"/>
      <c r="SJH15" s="106"/>
      <c r="SJI15" s="106"/>
      <c r="SJJ15" s="106"/>
      <c r="SJK15" s="106"/>
      <c r="SJL15" s="106"/>
      <c r="SJM15" s="106"/>
      <c r="SJN15" s="106"/>
      <c r="SJO15" s="106"/>
      <c r="SJP15" s="106"/>
      <c r="SJQ15" s="106"/>
      <c r="SJR15" s="106"/>
      <c r="SJS15" s="106"/>
      <c r="SJT15" s="106"/>
      <c r="SJU15" s="106"/>
      <c r="SJV15" s="106"/>
      <c r="SJW15" s="106"/>
      <c r="SJX15" s="106"/>
      <c r="SJY15" s="106"/>
      <c r="SJZ15" s="106"/>
      <c r="SKA15" s="106"/>
      <c r="SKB15" s="106"/>
      <c r="SKC15" s="106"/>
      <c r="SKD15" s="106"/>
      <c r="SKE15" s="106"/>
      <c r="SKF15" s="106"/>
      <c r="SKG15" s="106"/>
      <c r="SKH15" s="106"/>
      <c r="SKI15" s="106"/>
      <c r="SKJ15" s="106"/>
      <c r="SKK15" s="106"/>
      <c r="SKL15" s="106"/>
      <c r="SKM15" s="106"/>
      <c r="SKN15" s="106"/>
      <c r="SKO15" s="106"/>
      <c r="SKP15" s="106"/>
      <c r="SKQ15" s="106"/>
      <c r="SKR15" s="106"/>
      <c r="SKS15" s="106"/>
      <c r="SKT15" s="106"/>
      <c r="SKU15" s="106"/>
      <c r="SKV15" s="106"/>
      <c r="SKW15" s="106"/>
      <c r="SKX15" s="106"/>
      <c r="SKY15" s="106"/>
      <c r="SKZ15" s="106"/>
      <c r="SLA15" s="106"/>
      <c r="SLB15" s="106"/>
      <c r="SLC15" s="106"/>
      <c r="SLD15" s="106"/>
      <c r="SLE15" s="106"/>
      <c r="SLF15" s="106"/>
      <c r="SLG15" s="106"/>
      <c r="SLH15" s="106"/>
      <c r="SLI15" s="106"/>
      <c r="SLJ15" s="106"/>
      <c r="SLK15" s="106"/>
      <c r="SLL15" s="106"/>
      <c r="SLM15" s="106"/>
      <c r="SLN15" s="106"/>
      <c r="SLO15" s="106"/>
      <c r="SLP15" s="106"/>
      <c r="SLQ15" s="106"/>
      <c r="SLR15" s="106"/>
      <c r="SLS15" s="106"/>
      <c r="SLT15" s="106"/>
      <c r="SLU15" s="106"/>
      <c r="SLV15" s="106"/>
      <c r="SLW15" s="106"/>
      <c r="SLX15" s="106"/>
      <c r="SLY15" s="106"/>
      <c r="SLZ15" s="106"/>
      <c r="SMA15" s="106"/>
      <c r="SMB15" s="106"/>
      <c r="SMC15" s="106"/>
      <c r="SMD15" s="106"/>
      <c r="SME15" s="106"/>
      <c r="SMF15" s="106"/>
      <c r="SMG15" s="106"/>
      <c r="SMH15" s="106"/>
      <c r="SMI15" s="106"/>
      <c r="SMJ15" s="106"/>
      <c r="SMK15" s="106"/>
      <c r="SML15" s="106"/>
      <c r="SMM15" s="106"/>
      <c r="SMN15" s="106"/>
      <c r="SMO15" s="106"/>
      <c r="SMP15" s="106"/>
      <c r="SMQ15" s="106"/>
      <c r="SMR15" s="106"/>
      <c r="SMS15" s="106"/>
      <c r="SMT15" s="106"/>
      <c r="SMU15" s="106"/>
      <c r="SMV15" s="106"/>
      <c r="SMW15" s="106"/>
      <c r="SMX15" s="106"/>
      <c r="SMY15" s="106"/>
      <c r="SMZ15" s="106"/>
      <c r="SNA15" s="106"/>
      <c r="SNB15" s="106"/>
      <c r="SNC15" s="106"/>
      <c r="SND15" s="106"/>
      <c r="SNE15" s="106"/>
      <c r="SNF15" s="106"/>
      <c r="SNG15" s="106"/>
      <c r="SNH15" s="106"/>
      <c r="SNI15" s="106"/>
      <c r="SNJ15" s="106"/>
      <c r="SNK15" s="106"/>
      <c r="SNL15" s="106"/>
      <c r="SNM15" s="106"/>
      <c r="SNN15" s="106"/>
      <c r="SNO15" s="106"/>
      <c r="SNP15" s="106"/>
      <c r="SNQ15" s="106"/>
      <c r="SNR15" s="106"/>
      <c r="SNS15" s="106"/>
      <c r="SNT15" s="106"/>
      <c r="SNU15" s="106"/>
      <c r="SNV15" s="106"/>
      <c r="SNW15" s="106"/>
      <c r="SNX15" s="106"/>
      <c r="SNY15" s="106"/>
      <c r="SNZ15" s="106"/>
      <c r="SOA15" s="106"/>
      <c r="SOB15" s="106"/>
      <c r="SOC15" s="106"/>
      <c r="SOD15" s="106"/>
      <c r="SOE15" s="106"/>
      <c r="SOF15" s="106"/>
      <c r="SOG15" s="106"/>
      <c r="SOH15" s="106"/>
      <c r="SOI15" s="106"/>
      <c r="SOJ15" s="106"/>
      <c r="SOK15" s="106"/>
      <c r="SOL15" s="106"/>
      <c r="SOM15" s="106"/>
      <c r="SON15" s="106"/>
      <c r="SOO15" s="106"/>
      <c r="SOP15" s="106"/>
      <c r="SOQ15" s="106"/>
      <c r="SOR15" s="106"/>
      <c r="SOS15" s="106"/>
      <c r="SOT15" s="106"/>
      <c r="SOU15" s="106"/>
      <c r="SOV15" s="106"/>
      <c r="SOW15" s="106"/>
      <c r="SOX15" s="106"/>
      <c r="SOY15" s="106"/>
      <c r="SOZ15" s="106"/>
      <c r="SPA15" s="106"/>
      <c r="SPB15" s="106"/>
      <c r="SPC15" s="106"/>
      <c r="SPD15" s="106"/>
      <c r="SPE15" s="106"/>
      <c r="SPF15" s="106"/>
      <c r="SPG15" s="106"/>
      <c r="SPH15" s="106"/>
      <c r="SPI15" s="106"/>
      <c r="SPJ15" s="106"/>
      <c r="SPK15" s="106"/>
      <c r="SPL15" s="106"/>
      <c r="SPM15" s="106"/>
      <c r="SPN15" s="106"/>
      <c r="SPO15" s="106"/>
      <c r="SPP15" s="106"/>
      <c r="SPQ15" s="106"/>
      <c r="SPR15" s="106"/>
      <c r="SPS15" s="106"/>
      <c r="SPT15" s="106"/>
      <c r="SPU15" s="106"/>
      <c r="SPV15" s="106"/>
      <c r="SPW15" s="106"/>
      <c r="SPX15" s="106"/>
      <c r="SPY15" s="106"/>
      <c r="SPZ15" s="106"/>
      <c r="SQA15" s="106"/>
      <c r="SQB15" s="106"/>
      <c r="SQC15" s="106"/>
      <c r="SQD15" s="106"/>
      <c r="SQE15" s="106"/>
      <c r="SQF15" s="106"/>
      <c r="SQG15" s="106"/>
      <c r="SQH15" s="106"/>
      <c r="SQI15" s="106"/>
      <c r="SQJ15" s="106"/>
      <c r="SQK15" s="106"/>
      <c r="SQL15" s="106"/>
      <c r="SQM15" s="106"/>
      <c r="SQN15" s="106"/>
      <c r="SQO15" s="106"/>
      <c r="SQP15" s="106"/>
      <c r="SQQ15" s="106"/>
      <c r="SQR15" s="106"/>
      <c r="SQS15" s="106"/>
      <c r="SQT15" s="106"/>
      <c r="SQU15" s="106"/>
      <c r="SQV15" s="106"/>
      <c r="SQW15" s="106"/>
      <c r="SQX15" s="106"/>
      <c r="SQY15" s="106"/>
      <c r="SQZ15" s="106"/>
      <c r="SRA15" s="106"/>
      <c r="SRB15" s="106"/>
      <c r="SRC15" s="106"/>
      <c r="SRD15" s="106"/>
      <c r="SRE15" s="106"/>
      <c r="SRF15" s="106"/>
      <c r="SRG15" s="106"/>
      <c r="SRH15" s="106"/>
      <c r="SRI15" s="106"/>
      <c r="SRJ15" s="106"/>
      <c r="SRK15" s="106"/>
      <c r="SRL15" s="106"/>
      <c r="SRM15" s="106"/>
      <c r="SRN15" s="106"/>
      <c r="SRO15" s="106"/>
      <c r="SRP15" s="106"/>
      <c r="SRQ15" s="106"/>
      <c r="SRR15" s="106"/>
      <c r="SRS15" s="106"/>
      <c r="SRT15" s="106"/>
      <c r="SRU15" s="106"/>
      <c r="SRV15" s="106"/>
      <c r="SRW15" s="106"/>
      <c r="SRX15" s="106"/>
      <c r="SRY15" s="106"/>
      <c r="SRZ15" s="106"/>
      <c r="SSA15" s="106"/>
      <c r="SSB15" s="106"/>
      <c r="SSC15" s="106"/>
      <c r="SSD15" s="106"/>
      <c r="SSE15" s="106"/>
      <c r="SSF15" s="106"/>
      <c r="SSG15" s="106"/>
      <c r="SSH15" s="106"/>
      <c r="SSI15" s="106"/>
      <c r="SSJ15" s="106"/>
      <c r="SSK15" s="106"/>
      <c r="SSL15" s="106"/>
      <c r="SSM15" s="106"/>
      <c r="SSN15" s="106"/>
      <c r="SSO15" s="106"/>
      <c r="SSP15" s="106"/>
      <c r="SSQ15" s="106"/>
      <c r="SSR15" s="106"/>
      <c r="SSS15" s="106"/>
      <c r="SST15" s="106"/>
      <c r="SSU15" s="106"/>
      <c r="SSV15" s="106"/>
      <c r="SSW15" s="106"/>
      <c r="SSX15" s="106"/>
      <c r="SSY15" s="106"/>
      <c r="SSZ15" s="106"/>
      <c r="STA15" s="106"/>
      <c r="STB15" s="106"/>
      <c r="STC15" s="106"/>
      <c r="STD15" s="106"/>
      <c r="STE15" s="106"/>
      <c r="STF15" s="106"/>
      <c r="STG15" s="106"/>
      <c r="STH15" s="106"/>
      <c r="STI15" s="106"/>
      <c r="STJ15" s="106"/>
      <c r="STK15" s="106"/>
      <c r="STL15" s="106"/>
      <c r="STM15" s="106"/>
      <c r="STN15" s="106"/>
      <c r="STO15" s="106"/>
      <c r="STP15" s="106"/>
      <c r="STQ15" s="106"/>
      <c r="STR15" s="106"/>
      <c r="STS15" s="106"/>
      <c r="STT15" s="106"/>
      <c r="STU15" s="106"/>
      <c r="STV15" s="106"/>
      <c r="STW15" s="106"/>
      <c r="STX15" s="106"/>
      <c r="STY15" s="106"/>
      <c r="STZ15" s="106"/>
      <c r="SUA15" s="106"/>
      <c r="SUB15" s="106"/>
      <c r="SUC15" s="106"/>
      <c r="SUD15" s="106"/>
      <c r="SUE15" s="106"/>
      <c r="SUF15" s="106"/>
      <c r="SUG15" s="106"/>
      <c r="SUH15" s="106"/>
      <c r="SUI15" s="106"/>
      <c r="SUJ15" s="106"/>
      <c r="SUK15" s="106"/>
      <c r="SUL15" s="106"/>
      <c r="SUM15" s="106"/>
      <c r="SUN15" s="106"/>
      <c r="SUO15" s="106"/>
      <c r="SUP15" s="106"/>
      <c r="SUQ15" s="106"/>
      <c r="SUR15" s="106"/>
      <c r="SUS15" s="106"/>
      <c r="SUT15" s="106"/>
      <c r="SUU15" s="106"/>
      <c r="SUV15" s="106"/>
      <c r="SUW15" s="106"/>
      <c r="SUX15" s="106"/>
      <c r="SUY15" s="106"/>
      <c r="SUZ15" s="106"/>
      <c r="SVA15" s="106"/>
      <c r="SVB15" s="106"/>
      <c r="SVC15" s="106"/>
      <c r="SVD15" s="106"/>
      <c r="SVE15" s="106"/>
      <c r="SVF15" s="106"/>
      <c r="SVG15" s="106"/>
      <c r="SVH15" s="106"/>
      <c r="SVI15" s="106"/>
      <c r="SVJ15" s="106"/>
      <c r="SVK15" s="106"/>
      <c r="SVL15" s="106"/>
      <c r="SVM15" s="106"/>
      <c r="SVN15" s="106"/>
      <c r="SVO15" s="106"/>
      <c r="SVP15" s="106"/>
      <c r="SVQ15" s="106"/>
      <c r="SVR15" s="106"/>
      <c r="SVS15" s="106"/>
      <c r="SVT15" s="106"/>
      <c r="SVU15" s="106"/>
      <c r="SVV15" s="106"/>
      <c r="SVW15" s="106"/>
      <c r="SVX15" s="106"/>
      <c r="SVY15" s="106"/>
      <c r="SVZ15" s="106"/>
      <c r="SWA15" s="106"/>
      <c r="SWB15" s="106"/>
      <c r="SWC15" s="106"/>
      <c r="SWD15" s="106"/>
      <c r="SWE15" s="106"/>
      <c r="SWF15" s="106"/>
      <c r="SWG15" s="106"/>
      <c r="SWH15" s="106"/>
      <c r="SWI15" s="106"/>
      <c r="SWJ15" s="106"/>
      <c r="SWK15" s="106"/>
      <c r="SWL15" s="106"/>
      <c r="SWM15" s="106"/>
      <c r="SWN15" s="106"/>
      <c r="SWO15" s="106"/>
      <c r="SWP15" s="106"/>
      <c r="SWQ15" s="106"/>
      <c r="SWR15" s="106"/>
      <c r="SWS15" s="106"/>
      <c r="SWT15" s="106"/>
      <c r="SWU15" s="106"/>
      <c r="SWV15" s="106"/>
      <c r="SWW15" s="106"/>
      <c r="SWX15" s="106"/>
      <c r="SWY15" s="106"/>
      <c r="SWZ15" s="106"/>
      <c r="SXA15" s="106"/>
      <c r="SXB15" s="106"/>
      <c r="SXC15" s="106"/>
      <c r="SXD15" s="106"/>
      <c r="SXE15" s="106"/>
      <c r="SXF15" s="106"/>
      <c r="SXG15" s="106"/>
      <c r="SXH15" s="106"/>
      <c r="SXI15" s="106"/>
      <c r="SXJ15" s="106"/>
      <c r="SXK15" s="106"/>
      <c r="SXL15" s="106"/>
      <c r="SXM15" s="106"/>
      <c r="SXN15" s="106"/>
      <c r="SXO15" s="106"/>
      <c r="SXP15" s="106"/>
      <c r="SXQ15" s="106"/>
      <c r="SXR15" s="106"/>
      <c r="SXS15" s="106"/>
      <c r="SXT15" s="106"/>
      <c r="SXU15" s="106"/>
      <c r="SXV15" s="106"/>
      <c r="SXW15" s="106"/>
      <c r="SXX15" s="106"/>
      <c r="SXY15" s="106"/>
      <c r="SXZ15" s="106"/>
      <c r="SYA15" s="106"/>
      <c r="SYB15" s="106"/>
      <c r="SYC15" s="106"/>
      <c r="SYD15" s="106"/>
      <c r="SYE15" s="106"/>
      <c r="SYF15" s="106"/>
      <c r="SYG15" s="106"/>
      <c r="SYH15" s="106"/>
      <c r="SYI15" s="106"/>
      <c r="SYJ15" s="106"/>
      <c r="SYK15" s="106"/>
      <c r="SYL15" s="106"/>
      <c r="SYM15" s="106"/>
      <c r="SYN15" s="106"/>
      <c r="SYO15" s="106"/>
      <c r="SYP15" s="106"/>
      <c r="SYQ15" s="106"/>
      <c r="SYR15" s="106"/>
      <c r="SYS15" s="106"/>
      <c r="SYT15" s="106"/>
      <c r="SYU15" s="106"/>
      <c r="SYV15" s="106"/>
      <c r="SYW15" s="106"/>
      <c r="SYX15" s="106"/>
      <c r="SYY15" s="106"/>
      <c r="SYZ15" s="106"/>
      <c r="SZA15" s="106"/>
      <c r="SZB15" s="106"/>
      <c r="SZC15" s="106"/>
      <c r="SZD15" s="106"/>
      <c r="SZE15" s="106"/>
      <c r="SZF15" s="106"/>
      <c r="SZG15" s="106"/>
      <c r="SZH15" s="106"/>
      <c r="SZI15" s="106"/>
      <c r="SZJ15" s="106"/>
      <c r="SZK15" s="106"/>
      <c r="SZL15" s="106"/>
      <c r="SZM15" s="106"/>
      <c r="SZN15" s="106"/>
      <c r="SZO15" s="106"/>
      <c r="SZP15" s="106"/>
      <c r="SZQ15" s="106"/>
      <c r="SZR15" s="106"/>
      <c r="SZS15" s="106"/>
      <c r="SZT15" s="106"/>
      <c r="SZU15" s="106"/>
      <c r="SZV15" s="106"/>
      <c r="SZW15" s="106"/>
      <c r="SZX15" s="106"/>
      <c r="SZY15" s="106"/>
      <c r="SZZ15" s="106"/>
      <c r="TAA15" s="106"/>
      <c r="TAB15" s="106"/>
      <c r="TAC15" s="106"/>
      <c r="TAD15" s="106"/>
      <c r="TAE15" s="106"/>
      <c r="TAF15" s="106"/>
      <c r="TAG15" s="106"/>
      <c r="TAH15" s="106"/>
      <c r="TAI15" s="106"/>
      <c r="TAJ15" s="106"/>
      <c r="TAK15" s="106"/>
      <c r="TAL15" s="106"/>
      <c r="TAM15" s="106"/>
      <c r="TAN15" s="106"/>
      <c r="TAO15" s="106"/>
      <c r="TAP15" s="106"/>
      <c r="TAQ15" s="106"/>
      <c r="TAR15" s="106"/>
      <c r="TAS15" s="106"/>
      <c r="TAT15" s="106"/>
      <c r="TAU15" s="106"/>
      <c r="TAV15" s="106"/>
      <c r="TAW15" s="106"/>
      <c r="TAX15" s="106"/>
      <c r="TAY15" s="106"/>
      <c r="TAZ15" s="106"/>
      <c r="TBA15" s="106"/>
      <c r="TBB15" s="106"/>
      <c r="TBC15" s="106"/>
      <c r="TBD15" s="106"/>
      <c r="TBE15" s="106"/>
      <c r="TBF15" s="106"/>
      <c r="TBG15" s="106"/>
      <c r="TBH15" s="106"/>
      <c r="TBI15" s="106"/>
      <c r="TBJ15" s="106"/>
      <c r="TBK15" s="106"/>
      <c r="TBL15" s="106"/>
      <c r="TBM15" s="106"/>
      <c r="TBN15" s="106"/>
      <c r="TBO15" s="106"/>
      <c r="TBP15" s="106"/>
      <c r="TBQ15" s="106"/>
      <c r="TBR15" s="106"/>
      <c r="TBS15" s="106"/>
      <c r="TBT15" s="106"/>
      <c r="TBU15" s="106"/>
      <c r="TBV15" s="106"/>
      <c r="TBW15" s="106"/>
      <c r="TBX15" s="106"/>
      <c r="TBY15" s="106"/>
      <c r="TBZ15" s="106"/>
      <c r="TCA15" s="106"/>
      <c r="TCB15" s="106"/>
      <c r="TCC15" s="106"/>
      <c r="TCD15" s="106"/>
      <c r="TCE15" s="106"/>
      <c r="TCF15" s="106"/>
      <c r="TCG15" s="106"/>
      <c r="TCH15" s="106"/>
      <c r="TCI15" s="106"/>
      <c r="TCJ15" s="106"/>
      <c r="TCK15" s="106"/>
      <c r="TCL15" s="106"/>
      <c r="TCM15" s="106"/>
      <c r="TCN15" s="106"/>
      <c r="TCO15" s="106"/>
      <c r="TCP15" s="106"/>
      <c r="TCQ15" s="106"/>
      <c r="TCR15" s="106"/>
      <c r="TCS15" s="106"/>
      <c r="TCT15" s="106"/>
      <c r="TCU15" s="106"/>
      <c r="TCV15" s="106"/>
      <c r="TCW15" s="106"/>
      <c r="TCX15" s="106"/>
      <c r="TCY15" s="106"/>
      <c r="TCZ15" s="106"/>
      <c r="TDA15" s="106"/>
      <c r="TDB15" s="106"/>
      <c r="TDC15" s="106"/>
      <c r="TDD15" s="106"/>
      <c r="TDE15" s="106"/>
      <c r="TDF15" s="106"/>
      <c r="TDG15" s="106"/>
      <c r="TDH15" s="106"/>
      <c r="TDI15" s="106"/>
      <c r="TDJ15" s="106"/>
      <c r="TDK15" s="106"/>
      <c r="TDL15" s="106"/>
      <c r="TDM15" s="106"/>
      <c r="TDN15" s="106"/>
      <c r="TDO15" s="106"/>
      <c r="TDP15" s="106"/>
      <c r="TDQ15" s="106"/>
      <c r="TDR15" s="106"/>
      <c r="TDS15" s="106"/>
      <c r="TDT15" s="106"/>
      <c r="TDU15" s="106"/>
      <c r="TDV15" s="106"/>
      <c r="TDW15" s="106"/>
      <c r="TDX15" s="106"/>
      <c r="TDY15" s="106"/>
      <c r="TDZ15" s="106"/>
      <c r="TEA15" s="106"/>
      <c r="TEB15" s="106"/>
      <c r="TEC15" s="106"/>
      <c r="TED15" s="106"/>
      <c r="TEE15" s="106"/>
      <c r="TEF15" s="106"/>
      <c r="TEG15" s="106"/>
      <c r="TEH15" s="106"/>
      <c r="TEI15" s="106"/>
      <c r="TEJ15" s="106"/>
      <c r="TEK15" s="106"/>
      <c r="TEL15" s="106"/>
      <c r="TEM15" s="106"/>
      <c r="TEN15" s="106"/>
      <c r="TEO15" s="106"/>
      <c r="TEP15" s="106"/>
      <c r="TEQ15" s="106"/>
      <c r="TER15" s="106"/>
      <c r="TES15" s="106"/>
      <c r="TET15" s="106"/>
      <c r="TEU15" s="106"/>
      <c r="TEV15" s="106"/>
      <c r="TEW15" s="106"/>
      <c r="TEX15" s="106"/>
      <c r="TEY15" s="106"/>
      <c r="TEZ15" s="106"/>
      <c r="TFA15" s="106"/>
      <c r="TFB15" s="106"/>
      <c r="TFC15" s="106"/>
      <c r="TFD15" s="106"/>
      <c r="TFE15" s="106"/>
      <c r="TFF15" s="106"/>
      <c r="TFG15" s="106"/>
      <c r="TFH15" s="106"/>
      <c r="TFI15" s="106"/>
      <c r="TFJ15" s="106"/>
      <c r="TFK15" s="106"/>
      <c r="TFL15" s="106"/>
      <c r="TFM15" s="106"/>
      <c r="TFN15" s="106"/>
      <c r="TFO15" s="106"/>
      <c r="TFP15" s="106"/>
      <c r="TFQ15" s="106"/>
      <c r="TFR15" s="106"/>
      <c r="TFS15" s="106"/>
      <c r="TFT15" s="106"/>
      <c r="TFU15" s="106"/>
      <c r="TFV15" s="106"/>
      <c r="TFW15" s="106"/>
      <c r="TFX15" s="106"/>
      <c r="TFY15" s="106"/>
      <c r="TFZ15" s="106"/>
      <c r="TGA15" s="106"/>
      <c r="TGB15" s="106"/>
      <c r="TGC15" s="106"/>
      <c r="TGD15" s="106"/>
      <c r="TGE15" s="106"/>
      <c r="TGF15" s="106"/>
      <c r="TGG15" s="106"/>
      <c r="TGH15" s="106"/>
      <c r="TGI15" s="106"/>
      <c r="TGJ15" s="106"/>
      <c r="TGK15" s="106"/>
      <c r="TGL15" s="106"/>
      <c r="TGM15" s="106"/>
      <c r="TGN15" s="106"/>
      <c r="TGO15" s="106"/>
      <c r="TGP15" s="106"/>
      <c r="TGQ15" s="106"/>
      <c r="TGR15" s="106"/>
      <c r="TGS15" s="106"/>
      <c r="TGT15" s="106"/>
      <c r="TGU15" s="106"/>
      <c r="TGV15" s="106"/>
      <c r="TGW15" s="106"/>
      <c r="TGX15" s="106"/>
      <c r="TGY15" s="106"/>
      <c r="TGZ15" s="106"/>
      <c r="THA15" s="106"/>
      <c r="THB15" s="106"/>
      <c r="THC15" s="106"/>
      <c r="THD15" s="106"/>
      <c r="THE15" s="106"/>
      <c r="THF15" s="106"/>
      <c r="THG15" s="106"/>
      <c r="THH15" s="106"/>
      <c r="THI15" s="106"/>
      <c r="THJ15" s="106"/>
      <c r="THK15" s="106"/>
      <c r="THL15" s="106"/>
      <c r="THM15" s="106"/>
      <c r="THN15" s="106"/>
      <c r="THO15" s="106"/>
      <c r="THP15" s="106"/>
      <c r="THQ15" s="106"/>
      <c r="THR15" s="106"/>
      <c r="THS15" s="106"/>
      <c r="THT15" s="106"/>
      <c r="THU15" s="106"/>
      <c r="THV15" s="106"/>
      <c r="THW15" s="106"/>
      <c r="THX15" s="106"/>
      <c r="THY15" s="106"/>
      <c r="THZ15" s="106"/>
      <c r="TIA15" s="106"/>
      <c r="TIB15" s="106"/>
      <c r="TIC15" s="106"/>
      <c r="TID15" s="106"/>
      <c r="TIE15" s="106"/>
      <c r="TIF15" s="106"/>
      <c r="TIG15" s="106"/>
      <c r="TIH15" s="106"/>
      <c r="TII15" s="106"/>
      <c r="TIJ15" s="106"/>
      <c r="TIK15" s="106"/>
      <c r="TIL15" s="106"/>
      <c r="TIM15" s="106"/>
      <c r="TIN15" s="106"/>
      <c r="TIO15" s="106"/>
      <c r="TIP15" s="106"/>
      <c r="TIQ15" s="106"/>
      <c r="TIR15" s="106"/>
      <c r="TIS15" s="106"/>
      <c r="TIT15" s="106"/>
      <c r="TIU15" s="106"/>
      <c r="TIV15" s="106"/>
      <c r="TIW15" s="106"/>
      <c r="TIX15" s="106"/>
      <c r="TIY15" s="106"/>
      <c r="TIZ15" s="106"/>
      <c r="TJA15" s="106"/>
      <c r="TJB15" s="106"/>
      <c r="TJC15" s="106"/>
      <c r="TJD15" s="106"/>
      <c r="TJE15" s="106"/>
      <c r="TJF15" s="106"/>
      <c r="TJG15" s="106"/>
      <c r="TJH15" s="106"/>
      <c r="TJI15" s="106"/>
      <c r="TJJ15" s="106"/>
      <c r="TJK15" s="106"/>
      <c r="TJL15" s="106"/>
      <c r="TJM15" s="106"/>
      <c r="TJN15" s="106"/>
      <c r="TJO15" s="106"/>
      <c r="TJP15" s="106"/>
      <c r="TJQ15" s="106"/>
      <c r="TJR15" s="106"/>
      <c r="TJS15" s="106"/>
      <c r="TJT15" s="106"/>
      <c r="TJU15" s="106"/>
      <c r="TJV15" s="106"/>
      <c r="TJW15" s="106"/>
      <c r="TJX15" s="106"/>
      <c r="TJY15" s="106"/>
      <c r="TJZ15" s="106"/>
      <c r="TKA15" s="106"/>
      <c r="TKB15" s="106"/>
      <c r="TKC15" s="106"/>
      <c r="TKD15" s="106"/>
      <c r="TKE15" s="106"/>
      <c r="TKF15" s="106"/>
      <c r="TKG15" s="106"/>
      <c r="TKH15" s="106"/>
      <c r="TKI15" s="106"/>
      <c r="TKJ15" s="106"/>
      <c r="TKK15" s="106"/>
      <c r="TKL15" s="106"/>
      <c r="TKM15" s="106"/>
      <c r="TKN15" s="106"/>
      <c r="TKO15" s="106"/>
      <c r="TKP15" s="106"/>
      <c r="TKQ15" s="106"/>
      <c r="TKR15" s="106"/>
      <c r="TKS15" s="106"/>
      <c r="TKT15" s="106"/>
      <c r="TKU15" s="106"/>
      <c r="TKV15" s="106"/>
      <c r="TKW15" s="106"/>
      <c r="TKX15" s="106"/>
      <c r="TKY15" s="106"/>
      <c r="TKZ15" s="106"/>
      <c r="TLA15" s="106"/>
      <c r="TLB15" s="106"/>
      <c r="TLC15" s="106"/>
      <c r="TLD15" s="106"/>
      <c r="TLE15" s="106"/>
      <c r="TLF15" s="106"/>
      <c r="TLG15" s="106"/>
      <c r="TLH15" s="106"/>
      <c r="TLI15" s="106"/>
      <c r="TLJ15" s="106"/>
      <c r="TLK15" s="106"/>
      <c r="TLL15" s="106"/>
      <c r="TLM15" s="106"/>
      <c r="TLN15" s="106"/>
      <c r="TLO15" s="106"/>
      <c r="TLP15" s="106"/>
      <c r="TLQ15" s="106"/>
      <c r="TLR15" s="106"/>
      <c r="TLS15" s="106"/>
      <c r="TLT15" s="106"/>
      <c r="TLU15" s="106"/>
      <c r="TLV15" s="106"/>
      <c r="TLW15" s="106"/>
      <c r="TLX15" s="106"/>
      <c r="TLY15" s="106"/>
      <c r="TLZ15" s="106"/>
      <c r="TMA15" s="106"/>
      <c r="TMB15" s="106"/>
      <c r="TMC15" s="106"/>
      <c r="TMD15" s="106"/>
      <c r="TME15" s="106"/>
      <c r="TMF15" s="106"/>
      <c r="TMG15" s="106"/>
      <c r="TMH15" s="106"/>
      <c r="TMI15" s="106"/>
      <c r="TMJ15" s="106"/>
      <c r="TMK15" s="106"/>
      <c r="TML15" s="106"/>
      <c r="TMM15" s="106"/>
      <c r="TMN15" s="106"/>
      <c r="TMO15" s="106"/>
      <c r="TMP15" s="106"/>
      <c r="TMQ15" s="106"/>
      <c r="TMR15" s="106"/>
      <c r="TMS15" s="106"/>
      <c r="TMT15" s="106"/>
      <c r="TMU15" s="106"/>
      <c r="TMV15" s="106"/>
      <c r="TMW15" s="106"/>
      <c r="TMX15" s="106"/>
      <c r="TMY15" s="106"/>
      <c r="TMZ15" s="106"/>
      <c r="TNA15" s="106"/>
      <c r="TNB15" s="106"/>
      <c r="TNC15" s="106"/>
      <c r="TND15" s="106"/>
      <c r="TNE15" s="106"/>
      <c r="TNF15" s="106"/>
      <c r="TNG15" s="106"/>
      <c r="TNH15" s="106"/>
      <c r="TNI15" s="106"/>
      <c r="TNJ15" s="106"/>
      <c r="TNK15" s="106"/>
      <c r="TNL15" s="106"/>
      <c r="TNM15" s="106"/>
      <c r="TNN15" s="106"/>
      <c r="TNO15" s="106"/>
      <c r="TNP15" s="106"/>
      <c r="TNQ15" s="106"/>
      <c r="TNR15" s="106"/>
      <c r="TNS15" s="106"/>
      <c r="TNT15" s="106"/>
      <c r="TNU15" s="106"/>
      <c r="TNV15" s="106"/>
      <c r="TNW15" s="106"/>
      <c r="TNX15" s="106"/>
      <c r="TNY15" s="106"/>
      <c r="TNZ15" s="106"/>
      <c r="TOA15" s="106"/>
      <c r="TOB15" s="106"/>
      <c r="TOC15" s="106"/>
      <c r="TOD15" s="106"/>
      <c r="TOE15" s="106"/>
      <c r="TOF15" s="106"/>
      <c r="TOG15" s="106"/>
      <c r="TOH15" s="106"/>
      <c r="TOI15" s="106"/>
      <c r="TOJ15" s="106"/>
      <c r="TOK15" s="106"/>
      <c r="TOL15" s="106"/>
      <c r="TOM15" s="106"/>
      <c r="TON15" s="106"/>
      <c r="TOO15" s="106"/>
      <c r="TOP15" s="106"/>
      <c r="TOQ15" s="106"/>
      <c r="TOR15" s="106"/>
      <c r="TOS15" s="106"/>
      <c r="TOT15" s="106"/>
      <c r="TOU15" s="106"/>
      <c r="TOV15" s="106"/>
      <c r="TOW15" s="106"/>
      <c r="TOX15" s="106"/>
      <c r="TOY15" s="106"/>
      <c r="TOZ15" s="106"/>
      <c r="TPA15" s="106"/>
      <c r="TPB15" s="106"/>
      <c r="TPC15" s="106"/>
      <c r="TPD15" s="106"/>
      <c r="TPE15" s="106"/>
      <c r="TPF15" s="106"/>
      <c r="TPG15" s="106"/>
      <c r="TPH15" s="106"/>
      <c r="TPI15" s="106"/>
      <c r="TPJ15" s="106"/>
      <c r="TPK15" s="106"/>
      <c r="TPL15" s="106"/>
      <c r="TPM15" s="106"/>
      <c r="TPN15" s="106"/>
      <c r="TPO15" s="106"/>
      <c r="TPP15" s="106"/>
      <c r="TPQ15" s="106"/>
      <c r="TPR15" s="106"/>
      <c r="TPS15" s="106"/>
      <c r="TPT15" s="106"/>
      <c r="TPU15" s="106"/>
      <c r="TPV15" s="106"/>
      <c r="TPW15" s="106"/>
      <c r="TPX15" s="106"/>
      <c r="TPY15" s="106"/>
      <c r="TPZ15" s="106"/>
      <c r="TQA15" s="106"/>
      <c r="TQB15" s="106"/>
      <c r="TQC15" s="106"/>
      <c r="TQD15" s="106"/>
      <c r="TQE15" s="106"/>
      <c r="TQF15" s="106"/>
      <c r="TQG15" s="106"/>
      <c r="TQH15" s="106"/>
      <c r="TQI15" s="106"/>
      <c r="TQJ15" s="106"/>
      <c r="TQK15" s="106"/>
      <c r="TQL15" s="106"/>
      <c r="TQM15" s="106"/>
      <c r="TQN15" s="106"/>
      <c r="TQO15" s="106"/>
      <c r="TQP15" s="106"/>
      <c r="TQQ15" s="106"/>
      <c r="TQR15" s="106"/>
      <c r="TQS15" s="106"/>
      <c r="TQT15" s="106"/>
      <c r="TQU15" s="106"/>
      <c r="TQV15" s="106"/>
      <c r="TQW15" s="106"/>
      <c r="TQX15" s="106"/>
      <c r="TQY15" s="106"/>
      <c r="TQZ15" s="106"/>
      <c r="TRA15" s="106"/>
      <c r="TRB15" s="106"/>
      <c r="TRC15" s="106"/>
      <c r="TRD15" s="106"/>
      <c r="TRE15" s="106"/>
      <c r="TRF15" s="106"/>
      <c r="TRG15" s="106"/>
      <c r="TRH15" s="106"/>
      <c r="TRI15" s="106"/>
      <c r="TRJ15" s="106"/>
      <c r="TRK15" s="106"/>
      <c r="TRL15" s="106"/>
      <c r="TRM15" s="106"/>
      <c r="TRN15" s="106"/>
      <c r="TRO15" s="106"/>
      <c r="TRP15" s="106"/>
      <c r="TRQ15" s="106"/>
      <c r="TRR15" s="106"/>
      <c r="TRS15" s="106"/>
      <c r="TRT15" s="106"/>
      <c r="TRU15" s="106"/>
      <c r="TRV15" s="106"/>
      <c r="TRW15" s="106"/>
      <c r="TRX15" s="106"/>
      <c r="TRY15" s="106"/>
      <c r="TRZ15" s="106"/>
      <c r="TSA15" s="106"/>
      <c r="TSB15" s="106"/>
      <c r="TSC15" s="106"/>
      <c r="TSD15" s="106"/>
      <c r="TSE15" s="106"/>
      <c r="TSF15" s="106"/>
      <c r="TSG15" s="106"/>
      <c r="TSH15" s="106"/>
      <c r="TSI15" s="106"/>
      <c r="TSJ15" s="106"/>
      <c r="TSK15" s="106"/>
      <c r="TSL15" s="106"/>
      <c r="TSM15" s="106"/>
      <c r="TSN15" s="106"/>
      <c r="TSO15" s="106"/>
      <c r="TSP15" s="106"/>
      <c r="TSQ15" s="106"/>
      <c r="TSR15" s="106"/>
      <c r="TSS15" s="106"/>
      <c r="TST15" s="106"/>
      <c r="TSU15" s="106"/>
      <c r="TSV15" s="106"/>
      <c r="TSW15" s="106"/>
      <c r="TSX15" s="106"/>
      <c r="TSY15" s="106"/>
      <c r="TSZ15" s="106"/>
      <c r="TTA15" s="106"/>
      <c r="TTB15" s="106"/>
      <c r="TTC15" s="106"/>
      <c r="TTD15" s="106"/>
      <c r="TTE15" s="106"/>
      <c r="TTF15" s="106"/>
      <c r="TTG15" s="106"/>
      <c r="TTH15" s="106"/>
      <c r="TTI15" s="106"/>
      <c r="TTJ15" s="106"/>
      <c r="TTK15" s="106"/>
      <c r="TTL15" s="106"/>
      <c r="TTM15" s="106"/>
      <c r="TTN15" s="106"/>
      <c r="TTO15" s="106"/>
      <c r="TTP15" s="106"/>
      <c r="TTQ15" s="106"/>
      <c r="TTR15" s="106"/>
      <c r="TTS15" s="106"/>
      <c r="TTT15" s="106"/>
      <c r="TTU15" s="106"/>
      <c r="TTV15" s="106"/>
      <c r="TTW15" s="106"/>
      <c r="TTX15" s="106"/>
      <c r="TTY15" s="106"/>
      <c r="TTZ15" s="106"/>
      <c r="TUA15" s="106"/>
      <c r="TUB15" s="106"/>
      <c r="TUC15" s="106"/>
      <c r="TUD15" s="106"/>
      <c r="TUE15" s="106"/>
      <c r="TUF15" s="106"/>
      <c r="TUG15" s="106"/>
      <c r="TUH15" s="106"/>
      <c r="TUI15" s="106"/>
      <c r="TUJ15" s="106"/>
      <c r="TUK15" s="106"/>
      <c r="TUL15" s="106"/>
      <c r="TUM15" s="106"/>
      <c r="TUN15" s="106"/>
      <c r="TUO15" s="106"/>
      <c r="TUP15" s="106"/>
      <c r="TUQ15" s="106"/>
      <c r="TUR15" s="106"/>
      <c r="TUS15" s="106"/>
      <c r="TUT15" s="106"/>
      <c r="TUU15" s="106"/>
      <c r="TUV15" s="106"/>
      <c r="TUW15" s="106"/>
      <c r="TUX15" s="106"/>
      <c r="TUY15" s="106"/>
      <c r="TUZ15" s="106"/>
      <c r="TVA15" s="106"/>
      <c r="TVB15" s="106"/>
      <c r="TVC15" s="106"/>
      <c r="TVD15" s="106"/>
      <c r="TVE15" s="106"/>
      <c r="TVF15" s="106"/>
      <c r="TVG15" s="106"/>
      <c r="TVH15" s="106"/>
      <c r="TVI15" s="106"/>
      <c r="TVJ15" s="106"/>
      <c r="TVK15" s="106"/>
      <c r="TVL15" s="106"/>
      <c r="TVM15" s="106"/>
      <c r="TVN15" s="106"/>
      <c r="TVO15" s="106"/>
      <c r="TVP15" s="106"/>
      <c r="TVQ15" s="106"/>
      <c r="TVR15" s="106"/>
      <c r="TVS15" s="106"/>
      <c r="TVT15" s="106"/>
      <c r="TVU15" s="106"/>
      <c r="TVV15" s="106"/>
      <c r="TVW15" s="106"/>
      <c r="TVX15" s="106"/>
      <c r="TVY15" s="106"/>
      <c r="TVZ15" s="106"/>
      <c r="TWA15" s="106"/>
      <c r="TWB15" s="106"/>
      <c r="TWC15" s="106"/>
      <c r="TWD15" s="106"/>
      <c r="TWE15" s="106"/>
      <c r="TWF15" s="106"/>
      <c r="TWG15" s="106"/>
      <c r="TWH15" s="106"/>
      <c r="TWI15" s="106"/>
      <c r="TWJ15" s="106"/>
      <c r="TWK15" s="106"/>
      <c r="TWL15" s="106"/>
      <c r="TWM15" s="106"/>
      <c r="TWN15" s="106"/>
      <c r="TWO15" s="106"/>
      <c r="TWP15" s="106"/>
      <c r="TWQ15" s="106"/>
      <c r="TWR15" s="106"/>
      <c r="TWS15" s="106"/>
      <c r="TWT15" s="106"/>
      <c r="TWU15" s="106"/>
      <c r="TWV15" s="106"/>
      <c r="TWW15" s="106"/>
      <c r="TWX15" s="106"/>
      <c r="TWY15" s="106"/>
      <c r="TWZ15" s="106"/>
      <c r="TXA15" s="106"/>
      <c r="TXB15" s="106"/>
      <c r="TXC15" s="106"/>
      <c r="TXD15" s="106"/>
      <c r="TXE15" s="106"/>
      <c r="TXF15" s="106"/>
      <c r="TXG15" s="106"/>
      <c r="TXH15" s="106"/>
      <c r="TXI15" s="106"/>
      <c r="TXJ15" s="106"/>
      <c r="TXK15" s="106"/>
      <c r="TXL15" s="106"/>
      <c r="TXM15" s="106"/>
      <c r="TXN15" s="106"/>
      <c r="TXO15" s="106"/>
      <c r="TXP15" s="106"/>
      <c r="TXQ15" s="106"/>
      <c r="TXR15" s="106"/>
      <c r="TXS15" s="106"/>
      <c r="TXT15" s="106"/>
      <c r="TXU15" s="106"/>
      <c r="TXV15" s="106"/>
      <c r="TXW15" s="106"/>
      <c r="TXX15" s="106"/>
      <c r="TXY15" s="106"/>
      <c r="TXZ15" s="106"/>
      <c r="TYA15" s="106"/>
      <c r="TYB15" s="106"/>
      <c r="TYC15" s="106"/>
      <c r="TYD15" s="106"/>
      <c r="TYE15" s="106"/>
      <c r="TYF15" s="106"/>
      <c r="TYG15" s="106"/>
      <c r="TYH15" s="106"/>
      <c r="TYI15" s="106"/>
      <c r="TYJ15" s="106"/>
      <c r="TYK15" s="106"/>
      <c r="TYL15" s="106"/>
      <c r="TYM15" s="106"/>
      <c r="TYN15" s="106"/>
      <c r="TYO15" s="106"/>
      <c r="TYP15" s="106"/>
      <c r="TYQ15" s="106"/>
      <c r="TYR15" s="106"/>
      <c r="TYS15" s="106"/>
      <c r="TYT15" s="106"/>
      <c r="TYU15" s="106"/>
      <c r="TYV15" s="106"/>
      <c r="TYW15" s="106"/>
      <c r="TYX15" s="106"/>
      <c r="TYY15" s="106"/>
      <c r="TYZ15" s="106"/>
      <c r="TZA15" s="106"/>
      <c r="TZB15" s="106"/>
      <c r="TZC15" s="106"/>
      <c r="TZD15" s="106"/>
      <c r="TZE15" s="106"/>
      <c r="TZF15" s="106"/>
      <c r="TZG15" s="106"/>
      <c r="TZH15" s="106"/>
      <c r="TZI15" s="106"/>
      <c r="TZJ15" s="106"/>
      <c r="TZK15" s="106"/>
      <c r="TZL15" s="106"/>
      <c r="TZM15" s="106"/>
      <c r="TZN15" s="106"/>
      <c r="TZO15" s="106"/>
      <c r="TZP15" s="106"/>
      <c r="TZQ15" s="106"/>
      <c r="TZR15" s="106"/>
      <c r="TZS15" s="106"/>
      <c r="TZT15" s="106"/>
      <c r="TZU15" s="106"/>
      <c r="TZV15" s="106"/>
      <c r="TZW15" s="106"/>
      <c r="TZX15" s="106"/>
      <c r="TZY15" s="106"/>
      <c r="TZZ15" s="106"/>
      <c r="UAA15" s="106"/>
      <c r="UAB15" s="106"/>
      <c r="UAC15" s="106"/>
      <c r="UAD15" s="106"/>
      <c r="UAE15" s="106"/>
      <c r="UAF15" s="106"/>
      <c r="UAG15" s="106"/>
      <c r="UAH15" s="106"/>
      <c r="UAI15" s="106"/>
      <c r="UAJ15" s="106"/>
      <c r="UAK15" s="106"/>
      <c r="UAL15" s="106"/>
      <c r="UAM15" s="106"/>
      <c r="UAN15" s="106"/>
      <c r="UAO15" s="106"/>
      <c r="UAP15" s="106"/>
      <c r="UAQ15" s="106"/>
      <c r="UAR15" s="106"/>
      <c r="UAS15" s="106"/>
      <c r="UAT15" s="106"/>
      <c r="UAU15" s="106"/>
      <c r="UAV15" s="106"/>
      <c r="UAW15" s="106"/>
      <c r="UAX15" s="106"/>
      <c r="UAY15" s="106"/>
      <c r="UAZ15" s="106"/>
      <c r="UBA15" s="106"/>
      <c r="UBB15" s="106"/>
      <c r="UBC15" s="106"/>
      <c r="UBD15" s="106"/>
      <c r="UBE15" s="106"/>
      <c r="UBF15" s="106"/>
      <c r="UBG15" s="106"/>
      <c r="UBH15" s="106"/>
      <c r="UBI15" s="106"/>
      <c r="UBJ15" s="106"/>
      <c r="UBK15" s="106"/>
      <c r="UBL15" s="106"/>
      <c r="UBM15" s="106"/>
      <c r="UBN15" s="106"/>
      <c r="UBO15" s="106"/>
      <c r="UBP15" s="106"/>
      <c r="UBQ15" s="106"/>
      <c r="UBR15" s="106"/>
      <c r="UBS15" s="106"/>
      <c r="UBT15" s="106"/>
      <c r="UBU15" s="106"/>
      <c r="UBV15" s="106"/>
      <c r="UBW15" s="106"/>
      <c r="UBX15" s="106"/>
      <c r="UBY15" s="106"/>
      <c r="UBZ15" s="106"/>
      <c r="UCA15" s="106"/>
      <c r="UCB15" s="106"/>
      <c r="UCC15" s="106"/>
      <c r="UCD15" s="106"/>
      <c r="UCE15" s="106"/>
      <c r="UCF15" s="106"/>
      <c r="UCG15" s="106"/>
      <c r="UCH15" s="106"/>
      <c r="UCI15" s="106"/>
      <c r="UCJ15" s="106"/>
      <c r="UCK15" s="106"/>
      <c r="UCL15" s="106"/>
      <c r="UCM15" s="106"/>
      <c r="UCN15" s="106"/>
      <c r="UCO15" s="106"/>
      <c r="UCP15" s="106"/>
      <c r="UCQ15" s="106"/>
      <c r="UCR15" s="106"/>
      <c r="UCS15" s="106"/>
      <c r="UCT15" s="106"/>
      <c r="UCU15" s="106"/>
      <c r="UCV15" s="106"/>
      <c r="UCW15" s="106"/>
      <c r="UCX15" s="106"/>
      <c r="UCY15" s="106"/>
      <c r="UCZ15" s="106"/>
      <c r="UDA15" s="106"/>
      <c r="UDB15" s="106"/>
      <c r="UDC15" s="106"/>
      <c r="UDD15" s="106"/>
      <c r="UDE15" s="106"/>
      <c r="UDF15" s="106"/>
      <c r="UDG15" s="106"/>
      <c r="UDH15" s="106"/>
      <c r="UDI15" s="106"/>
      <c r="UDJ15" s="106"/>
      <c r="UDK15" s="106"/>
      <c r="UDL15" s="106"/>
      <c r="UDM15" s="106"/>
      <c r="UDN15" s="106"/>
      <c r="UDO15" s="106"/>
      <c r="UDP15" s="106"/>
      <c r="UDQ15" s="106"/>
      <c r="UDR15" s="106"/>
      <c r="UDS15" s="106"/>
      <c r="UDT15" s="106"/>
      <c r="UDU15" s="106"/>
      <c r="UDV15" s="106"/>
      <c r="UDW15" s="106"/>
      <c r="UDX15" s="106"/>
      <c r="UDY15" s="106"/>
      <c r="UDZ15" s="106"/>
      <c r="UEA15" s="106"/>
      <c r="UEB15" s="106"/>
      <c r="UEC15" s="106"/>
      <c r="UED15" s="106"/>
      <c r="UEE15" s="106"/>
      <c r="UEF15" s="106"/>
      <c r="UEG15" s="106"/>
      <c r="UEH15" s="106"/>
      <c r="UEI15" s="106"/>
      <c r="UEJ15" s="106"/>
      <c r="UEK15" s="106"/>
      <c r="UEL15" s="106"/>
      <c r="UEM15" s="106"/>
      <c r="UEN15" s="106"/>
      <c r="UEO15" s="106"/>
      <c r="UEP15" s="106"/>
      <c r="UEQ15" s="106"/>
      <c r="UER15" s="106"/>
      <c r="UES15" s="106"/>
      <c r="UET15" s="106"/>
      <c r="UEU15" s="106"/>
      <c r="UEV15" s="106"/>
      <c r="UEW15" s="106"/>
      <c r="UEX15" s="106"/>
      <c r="UEY15" s="106"/>
      <c r="UEZ15" s="106"/>
      <c r="UFA15" s="106"/>
      <c r="UFB15" s="106"/>
      <c r="UFC15" s="106"/>
      <c r="UFD15" s="106"/>
      <c r="UFE15" s="106"/>
      <c r="UFF15" s="106"/>
      <c r="UFG15" s="106"/>
      <c r="UFH15" s="106"/>
      <c r="UFI15" s="106"/>
      <c r="UFJ15" s="106"/>
      <c r="UFK15" s="106"/>
      <c r="UFL15" s="106"/>
      <c r="UFM15" s="106"/>
      <c r="UFN15" s="106"/>
      <c r="UFO15" s="106"/>
      <c r="UFP15" s="106"/>
      <c r="UFQ15" s="106"/>
      <c r="UFR15" s="106"/>
      <c r="UFS15" s="106"/>
      <c r="UFT15" s="106"/>
      <c r="UFU15" s="106"/>
      <c r="UFV15" s="106"/>
      <c r="UFW15" s="106"/>
      <c r="UFX15" s="106"/>
      <c r="UFY15" s="106"/>
      <c r="UFZ15" s="106"/>
      <c r="UGA15" s="106"/>
      <c r="UGB15" s="106"/>
      <c r="UGC15" s="106"/>
      <c r="UGD15" s="106"/>
      <c r="UGE15" s="106"/>
      <c r="UGF15" s="106"/>
      <c r="UGG15" s="106"/>
      <c r="UGH15" s="106"/>
      <c r="UGI15" s="106"/>
      <c r="UGJ15" s="106"/>
      <c r="UGK15" s="106"/>
      <c r="UGL15" s="106"/>
      <c r="UGM15" s="106"/>
      <c r="UGN15" s="106"/>
      <c r="UGO15" s="106"/>
      <c r="UGP15" s="106"/>
      <c r="UGQ15" s="106"/>
      <c r="UGR15" s="106"/>
      <c r="UGS15" s="106"/>
      <c r="UGT15" s="106"/>
      <c r="UGU15" s="106"/>
      <c r="UGV15" s="106"/>
      <c r="UGW15" s="106"/>
      <c r="UGX15" s="106"/>
      <c r="UGY15" s="106"/>
      <c r="UGZ15" s="106"/>
      <c r="UHA15" s="106"/>
      <c r="UHB15" s="106"/>
      <c r="UHC15" s="106"/>
      <c r="UHD15" s="106"/>
      <c r="UHE15" s="106"/>
      <c r="UHF15" s="106"/>
      <c r="UHG15" s="106"/>
      <c r="UHH15" s="106"/>
      <c r="UHI15" s="106"/>
      <c r="UHJ15" s="106"/>
      <c r="UHK15" s="106"/>
      <c r="UHL15" s="106"/>
      <c r="UHM15" s="106"/>
      <c r="UHN15" s="106"/>
      <c r="UHO15" s="106"/>
      <c r="UHP15" s="106"/>
      <c r="UHQ15" s="106"/>
      <c r="UHR15" s="106"/>
      <c r="UHS15" s="106"/>
      <c r="UHT15" s="106"/>
      <c r="UHU15" s="106"/>
      <c r="UHV15" s="106"/>
      <c r="UHW15" s="106"/>
      <c r="UHX15" s="106"/>
      <c r="UHY15" s="106"/>
      <c r="UHZ15" s="106"/>
      <c r="UIA15" s="106"/>
      <c r="UIB15" s="106"/>
      <c r="UIC15" s="106"/>
      <c r="UID15" s="106"/>
      <c r="UIE15" s="106"/>
      <c r="UIF15" s="106"/>
      <c r="UIG15" s="106"/>
      <c r="UIH15" s="106"/>
      <c r="UII15" s="106"/>
      <c r="UIJ15" s="106"/>
      <c r="UIK15" s="106"/>
      <c r="UIL15" s="106"/>
      <c r="UIM15" s="106"/>
      <c r="UIN15" s="106"/>
      <c r="UIO15" s="106"/>
      <c r="UIP15" s="106"/>
      <c r="UIQ15" s="106"/>
      <c r="UIR15" s="106"/>
      <c r="UIS15" s="106"/>
      <c r="UIT15" s="106"/>
      <c r="UIU15" s="106"/>
      <c r="UIV15" s="106"/>
      <c r="UIW15" s="106"/>
      <c r="UIX15" s="106"/>
      <c r="UIY15" s="106"/>
      <c r="UIZ15" s="106"/>
      <c r="UJA15" s="106"/>
      <c r="UJB15" s="106"/>
      <c r="UJC15" s="106"/>
      <c r="UJD15" s="106"/>
      <c r="UJE15" s="106"/>
      <c r="UJF15" s="106"/>
      <c r="UJG15" s="106"/>
      <c r="UJH15" s="106"/>
      <c r="UJI15" s="106"/>
      <c r="UJJ15" s="106"/>
      <c r="UJK15" s="106"/>
      <c r="UJL15" s="106"/>
      <c r="UJM15" s="106"/>
      <c r="UJN15" s="106"/>
      <c r="UJO15" s="106"/>
      <c r="UJP15" s="106"/>
      <c r="UJQ15" s="106"/>
      <c r="UJR15" s="106"/>
      <c r="UJS15" s="106"/>
      <c r="UJT15" s="106"/>
      <c r="UJU15" s="106"/>
      <c r="UJV15" s="106"/>
      <c r="UJW15" s="106"/>
      <c r="UJX15" s="106"/>
      <c r="UJY15" s="106"/>
      <c r="UJZ15" s="106"/>
      <c r="UKA15" s="106"/>
      <c r="UKB15" s="106"/>
      <c r="UKC15" s="106"/>
      <c r="UKD15" s="106"/>
      <c r="UKE15" s="106"/>
      <c r="UKF15" s="106"/>
      <c r="UKG15" s="106"/>
      <c r="UKH15" s="106"/>
      <c r="UKI15" s="106"/>
      <c r="UKJ15" s="106"/>
      <c r="UKK15" s="106"/>
      <c r="UKL15" s="106"/>
      <c r="UKM15" s="106"/>
      <c r="UKN15" s="106"/>
      <c r="UKO15" s="106"/>
      <c r="UKP15" s="106"/>
      <c r="UKQ15" s="106"/>
      <c r="UKR15" s="106"/>
      <c r="UKS15" s="106"/>
      <c r="UKT15" s="106"/>
      <c r="UKU15" s="106"/>
      <c r="UKV15" s="106"/>
      <c r="UKW15" s="106"/>
      <c r="UKX15" s="106"/>
      <c r="UKY15" s="106"/>
      <c r="UKZ15" s="106"/>
      <c r="ULA15" s="106"/>
      <c r="ULB15" s="106"/>
      <c r="ULC15" s="106"/>
      <c r="ULD15" s="106"/>
      <c r="ULE15" s="106"/>
      <c r="ULF15" s="106"/>
      <c r="ULG15" s="106"/>
      <c r="ULH15" s="106"/>
      <c r="ULI15" s="106"/>
      <c r="ULJ15" s="106"/>
      <c r="ULK15" s="106"/>
      <c r="ULL15" s="106"/>
      <c r="ULM15" s="106"/>
      <c r="ULN15" s="106"/>
      <c r="ULO15" s="106"/>
      <c r="ULP15" s="106"/>
      <c r="ULQ15" s="106"/>
      <c r="ULR15" s="106"/>
      <c r="ULS15" s="106"/>
      <c r="ULT15" s="106"/>
      <c r="ULU15" s="106"/>
      <c r="ULV15" s="106"/>
      <c r="ULW15" s="106"/>
      <c r="ULX15" s="106"/>
      <c r="ULY15" s="106"/>
      <c r="ULZ15" s="106"/>
      <c r="UMA15" s="106"/>
      <c r="UMB15" s="106"/>
      <c r="UMC15" s="106"/>
      <c r="UMD15" s="106"/>
      <c r="UME15" s="106"/>
      <c r="UMF15" s="106"/>
      <c r="UMG15" s="106"/>
      <c r="UMH15" s="106"/>
      <c r="UMI15" s="106"/>
      <c r="UMJ15" s="106"/>
      <c r="UMK15" s="106"/>
      <c r="UML15" s="106"/>
      <c r="UMM15" s="106"/>
      <c r="UMN15" s="106"/>
      <c r="UMO15" s="106"/>
      <c r="UMP15" s="106"/>
      <c r="UMQ15" s="106"/>
      <c r="UMR15" s="106"/>
      <c r="UMS15" s="106"/>
      <c r="UMT15" s="106"/>
      <c r="UMU15" s="106"/>
      <c r="UMV15" s="106"/>
      <c r="UMW15" s="106"/>
      <c r="UMX15" s="106"/>
      <c r="UMY15" s="106"/>
      <c r="UMZ15" s="106"/>
      <c r="UNA15" s="106"/>
      <c r="UNB15" s="106"/>
      <c r="UNC15" s="106"/>
      <c r="UND15" s="106"/>
      <c r="UNE15" s="106"/>
      <c r="UNF15" s="106"/>
      <c r="UNG15" s="106"/>
      <c r="UNH15" s="106"/>
      <c r="UNI15" s="106"/>
      <c r="UNJ15" s="106"/>
      <c r="UNK15" s="106"/>
      <c r="UNL15" s="106"/>
      <c r="UNM15" s="106"/>
      <c r="UNN15" s="106"/>
      <c r="UNO15" s="106"/>
      <c r="UNP15" s="106"/>
      <c r="UNQ15" s="106"/>
      <c r="UNR15" s="106"/>
      <c r="UNS15" s="106"/>
      <c r="UNT15" s="106"/>
      <c r="UNU15" s="106"/>
      <c r="UNV15" s="106"/>
      <c r="UNW15" s="106"/>
      <c r="UNX15" s="106"/>
      <c r="UNY15" s="106"/>
      <c r="UNZ15" s="106"/>
      <c r="UOA15" s="106"/>
      <c r="UOB15" s="106"/>
      <c r="UOC15" s="106"/>
      <c r="UOD15" s="106"/>
      <c r="UOE15" s="106"/>
      <c r="UOF15" s="106"/>
      <c r="UOG15" s="106"/>
      <c r="UOH15" s="106"/>
      <c r="UOI15" s="106"/>
      <c r="UOJ15" s="106"/>
      <c r="UOK15" s="106"/>
      <c r="UOL15" s="106"/>
      <c r="UOM15" s="106"/>
      <c r="UON15" s="106"/>
      <c r="UOO15" s="106"/>
      <c r="UOP15" s="106"/>
      <c r="UOQ15" s="106"/>
      <c r="UOR15" s="106"/>
      <c r="UOS15" s="106"/>
      <c r="UOT15" s="106"/>
      <c r="UOU15" s="106"/>
      <c r="UOV15" s="106"/>
      <c r="UOW15" s="106"/>
      <c r="UOX15" s="106"/>
      <c r="UOY15" s="106"/>
      <c r="UOZ15" s="106"/>
      <c r="UPA15" s="106"/>
      <c r="UPB15" s="106"/>
      <c r="UPC15" s="106"/>
      <c r="UPD15" s="106"/>
      <c r="UPE15" s="106"/>
      <c r="UPF15" s="106"/>
      <c r="UPG15" s="106"/>
      <c r="UPH15" s="106"/>
      <c r="UPI15" s="106"/>
      <c r="UPJ15" s="106"/>
      <c r="UPK15" s="106"/>
      <c r="UPL15" s="106"/>
      <c r="UPM15" s="106"/>
      <c r="UPN15" s="106"/>
      <c r="UPO15" s="106"/>
      <c r="UPP15" s="106"/>
      <c r="UPQ15" s="106"/>
      <c r="UPR15" s="106"/>
      <c r="UPS15" s="106"/>
      <c r="UPT15" s="106"/>
      <c r="UPU15" s="106"/>
      <c r="UPV15" s="106"/>
      <c r="UPW15" s="106"/>
      <c r="UPX15" s="106"/>
      <c r="UPY15" s="106"/>
      <c r="UPZ15" s="106"/>
      <c r="UQA15" s="106"/>
      <c r="UQB15" s="106"/>
      <c r="UQC15" s="106"/>
      <c r="UQD15" s="106"/>
      <c r="UQE15" s="106"/>
      <c r="UQF15" s="106"/>
      <c r="UQG15" s="106"/>
      <c r="UQH15" s="106"/>
      <c r="UQI15" s="106"/>
      <c r="UQJ15" s="106"/>
      <c r="UQK15" s="106"/>
      <c r="UQL15" s="106"/>
      <c r="UQM15" s="106"/>
      <c r="UQN15" s="106"/>
      <c r="UQO15" s="106"/>
      <c r="UQP15" s="106"/>
      <c r="UQQ15" s="106"/>
      <c r="UQR15" s="106"/>
      <c r="UQS15" s="106"/>
      <c r="UQT15" s="106"/>
      <c r="UQU15" s="106"/>
      <c r="UQV15" s="106"/>
      <c r="UQW15" s="106"/>
      <c r="UQX15" s="106"/>
      <c r="UQY15" s="106"/>
      <c r="UQZ15" s="106"/>
      <c r="URA15" s="106"/>
      <c r="URB15" s="106"/>
      <c r="URC15" s="106"/>
      <c r="URD15" s="106"/>
      <c r="URE15" s="106"/>
      <c r="URF15" s="106"/>
      <c r="URG15" s="106"/>
      <c r="URH15" s="106"/>
      <c r="URI15" s="106"/>
      <c r="URJ15" s="106"/>
      <c r="URK15" s="106"/>
      <c r="URL15" s="106"/>
      <c r="URM15" s="106"/>
      <c r="URN15" s="106"/>
      <c r="URO15" s="106"/>
      <c r="URP15" s="106"/>
      <c r="URQ15" s="106"/>
      <c r="URR15" s="106"/>
      <c r="URS15" s="106"/>
      <c r="URT15" s="106"/>
      <c r="URU15" s="106"/>
      <c r="URV15" s="106"/>
      <c r="URW15" s="106"/>
      <c r="URX15" s="106"/>
      <c r="URY15" s="106"/>
      <c r="URZ15" s="106"/>
      <c r="USA15" s="106"/>
      <c r="USB15" s="106"/>
      <c r="USC15" s="106"/>
      <c r="USD15" s="106"/>
      <c r="USE15" s="106"/>
      <c r="USF15" s="106"/>
      <c r="USG15" s="106"/>
      <c r="USH15" s="106"/>
      <c r="USI15" s="106"/>
      <c r="USJ15" s="106"/>
      <c r="USK15" s="106"/>
      <c r="USL15" s="106"/>
      <c r="USM15" s="106"/>
      <c r="USN15" s="106"/>
      <c r="USO15" s="106"/>
      <c r="USP15" s="106"/>
      <c r="USQ15" s="106"/>
      <c r="USR15" s="106"/>
      <c r="USS15" s="106"/>
      <c r="UST15" s="106"/>
      <c r="USU15" s="106"/>
      <c r="USV15" s="106"/>
      <c r="USW15" s="106"/>
      <c r="USX15" s="106"/>
      <c r="USY15" s="106"/>
      <c r="USZ15" s="106"/>
      <c r="UTA15" s="106"/>
      <c r="UTB15" s="106"/>
      <c r="UTC15" s="106"/>
      <c r="UTD15" s="106"/>
      <c r="UTE15" s="106"/>
      <c r="UTF15" s="106"/>
      <c r="UTG15" s="106"/>
      <c r="UTH15" s="106"/>
      <c r="UTI15" s="106"/>
      <c r="UTJ15" s="106"/>
      <c r="UTK15" s="106"/>
      <c r="UTL15" s="106"/>
      <c r="UTM15" s="106"/>
      <c r="UTN15" s="106"/>
      <c r="UTO15" s="106"/>
      <c r="UTP15" s="106"/>
      <c r="UTQ15" s="106"/>
      <c r="UTR15" s="106"/>
      <c r="UTS15" s="106"/>
      <c r="UTT15" s="106"/>
      <c r="UTU15" s="106"/>
      <c r="UTV15" s="106"/>
      <c r="UTW15" s="106"/>
      <c r="UTX15" s="106"/>
      <c r="UTY15" s="106"/>
      <c r="UTZ15" s="106"/>
      <c r="UUA15" s="106"/>
      <c r="UUB15" s="106"/>
      <c r="UUC15" s="106"/>
      <c r="UUD15" s="106"/>
      <c r="UUE15" s="106"/>
      <c r="UUF15" s="106"/>
      <c r="UUG15" s="106"/>
      <c r="UUH15" s="106"/>
      <c r="UUI15" s="106"/>
      <c r="UUJ15" s="106"/>
      <c r="UUK15" s="106"/>
      <c r="UUL15" s="106"/>
      <c r="UUM15" s="106"/>
      <c r="UUN15" s="106"/>
      <c r="UUO15" s="106"/>
      <c r="UUP15" s="106"/>
      <c r="UUQ15" s="106"/>
      <c r="UUR15" s="106"/>
      <c r="UUS15" s="106"/>
      <c r="UUT15" s="106"/>
      <c r="UUU15" s="106"/>
      <c r="UUV15" s="106"/>
      <c r="UUW15" s="106"/>
      <c r="UUX15" s="106"/>
      <c r="UUY15" s="106"/>
      <c r="UUZ15" s="106"/>
      <c r="UVA15" s="106"/>
      <c r="UVB15" s="106"/>
      <c r="UVC15" s="106"/>
      <c r="UVD15" s="106"/>
      <c r="UVE15" s="106"/>
      <c r="UVF15" s="106"/>
      <c r="UVG15" s="106"/>
      <c r="UVH15" s="106"/>
      <c r="UVI15" s="106"/>
      <c r="UVJ15" s="106"/>
      <c r="UVK15" s="106"/>
      <c r="UVL15" s="106"/>
      <c r="UVM15" s="106"/>
      <c r="UVN15" s="106"/>
      <c r="UVO15" s="106"/>
      <c r="UVP15" s="106"/>
      <c r="UVQ15" s="106"/>
      <c r="UVR15" s="106"/>
      <c r="UVS15" s="106"/>
      <c r="UVT15" s="106"/>
      <c r="UVU15" s="106"/>
      <c r="UVV15" s="106"/>
      <c r="UVW15" s="106"/>
      <c r="UVX15" s="106"/>
      <c r="UVY15" s="106"/>
      <c r="UVZ15" s="106"/>
      <c r="UWA15" s="106"/>
      <c r="UWB15" s="106"/>
      <c r="UWC15" s="106"/>
      <c r="UWD15" s="106"/>
      <c r="UWE15" s="106"/>
      <c r="UWF15" s="106"/>
      <c r="UWG15" s="106"/>
      <c r="UWH15" s="106"/>
      <c r="UWI15" s="106"/>
      <c r="UWJ15" s="106"/>
      <c r="UWK15" s="106"/>
      <c r="UWL15" s="106"/>
      <c r="UWM15" s="106"/>
      <c r="UWN15" s="106"/>
      <c r="UWO15" s="106"/>
      <c r="UWP15" s="106"/>
      <c r="UWQ15" s="106"/>
      <c r="UWR15" s="106"/>
      <c r="UWS15" s="106"/>
      <c r="UWT15" s="106"/>
      <c r="UWU15" s="106"/>
      <c r="UWV15" s="106"/>
      <c r="UWW15" s="106"/>
      <c r="UWX15" s="106"/>
      <c r="UWY15" s="106"/>
      <c r="UWZ15" s="106"/>
      <c r="UXA15" s="106"/>
      <c r="UXB15" s="106"/>
      <c r="UXC15" s="106"/>
      <c r="UXD15" s="106"/>
      <c r="UXE15" s="106"/>
      <c r="UXF15" s="106"/>
      <c r="UXG15" s="106"/>
      <c r="UXH15" s="106"/>
      <c r="UXI15" s="106"/>
      <c r="UXJ15" s="106"/>
      <c r="UXK15" s="106"/>
      <c r="UXL15" s="106"/>
      <c r="UXM15" s="106"/>
      <c r="UXN15" s="106"/>
      <c r="UXO15" s="106"/>
      <c r="UXP15" s="106"/>
      <c r="UXQ15" s="106"/>
      <c r="UXR15" s="106"/>
      <c r="UXS15" s="106"/>
      <c r="UXT15" s="106"/>
      <c r="UXU15" s="106"/>
      <c r="UXV15" s="106"/>
      <c r="UXW15" s="106"/>
      <c r="UXX15" s="106"/>
      <c r="UXY15" s="106"/>
      <c r="UXZ15" s="106"/>
      <c r="UYA15" s="106"/>
      <c r="UYB15" s="106"/>
      <c r="UYC15" s="106"/>
      <c r="UYD15" s="106"/>
      <c r="UYE15" s="106"/>
      <c r="UYF15" s="106"/>
      <c r="UYG15" s="106"/>
      <c r="UYH15" s="106"/>
      <c r="UYI15" s="106"/>
      <c r="UYJ15" s="106"/>
      <c r="UYK15" s="106"/>
      <c r="UYL15" s="106"/>
      <c r="UYM15" s="106"/>
      <c r="UYN15" s="106"/>
      <c r="UYO15" s="106"/>
      <c r="UYP15" s="106"/>
      <c r="UYQ15" s="106"/>
      <c r="UYR15" s="106"/>
      <c r="UYS15" s="106"/>
      <c r="UYT15" s="106"/>
      <c r="UYU15" s="106"/>
      <c r="UYV15" s="106"/>
      <c r="UYW15" s="106"/>
      <c r="UYX15" s="106"/>
      <c r="UYY15" s="106"/>
      <c r="UYZ15" s="106"/>
      <c r="UZA15" s="106"/>
      <c r="UZB15" s="106"/>
      <c r="UZC15" s="106"/>
      <c r="UZD15" s="106"/>
      <c r="UZE15" s="106"/>
      <c r="UZF15" s="106"/>
      <c r="UZG15" s="106"/>
      <c r="UZH15" s="106"/>
      <c r="UZI15" s="106"/>
      <c r="UZJ15" s="106"/>
      <c r="UZK15" s="106"/>
      <c r="UZL15" s="106"/>
      <c r="UZM15" s="106"/>
      <c r="UZN15" s="106"/>
      <c r="UZO15" s="106"/>
      <c r="UZP15" s="106"/>
      <c r="UZQ15" s="106"/>
      <c r="UZR15" s="106"/>
      <c r="UZS15" s="106"/>
      <c r="UZT15" s="106"/>
      <c r="UZU15" s="106"/>
      <c r="UZV15" s="106"/>
      <c r="UZW15" s="106"/>
      <c r="UZX15" s="106"/>
      <c r="UZY15" s="106"/>
      <c r="UZZ15" s="106"/>
      <c r="VAA15" s="106"/>
      <c r="VAB15" s="106"/>
      <c r="VAC15" s="106"/>
      <c r="VAD15" s="106"/>
      <c r="VAE15" s="106"/>
      <c r="VAF15" s="106"/>
      <c r="VAG15" s="106"/>
      <c r="VAH15" s="106"/>
      <c r="VAI15" s="106"/>
      <c r="VAJ15" s="106"/>
      <c r="VAK15" s="106"/>
      <c r="VAL15" s="106"/>
      <c r="VAM15" s="106"/>
      <c r="VAN15" s="106"/>
      <c r="VAO15" s="106"/>
      <c r="VAP15" s="106"/>
      <c r="VAQ15" s="106"/>
      <c r="VAR15" s="106"/>
      <c r="VAS15" s="106"/>
      <c r="VAT15" s="106"/>
      <c r="VAU15" s="106"/>
      <c r="VAV15" s="106"/>
      <c r="VAW15" s="106"/>
      <c r="VAX15" s="106"/>
      <c r="VAY15" s="106"/>
      <c r="VAZ15" s="106"/>
      <c r="VBA15" s="106"/>
      <c r="VBB15" s="106"/>
      <c r="VBC15" s="106"/>
      <c r="VBD15" s="106"/>
      <c r="VBE15" s="106"/>
      <c r="VBF15" s="106"/>
      <c r="VBG15" s="106"/>
      <c r="VBH15" s="106"/>
      <c r="VBI15" s="106"/>
      <c r="VBJ15" s="106"/>
      <c r="VBK15" s="106"/>
      <c r="VBL15" s="106"/>
      <c r="VBM15" s="106"/>
      <c r="VBN15" s="106"/>
      <c r="VBO15" s="106"/>
      <c r="VBP15" s="106"/>
      <c r="VBQ15" s="106"/>
      <c r="VBR15" s="106"/>
      <c r="VBS15" s="106"/>
      <c r="VBT15" s="106"/>
      <c r="VBU15" s="106"/>
      <c r="VBV15" s="106"/>
      <c r="VBW15" s="106"/>
      <c r="VBX15" s="106"/>
      <c r="VBY15" s="106"/>
      <c r="VBZ15" s="106"/>
      <c r="VCA15" s="106"/>
      <c r="VCB15" s="106"/>
      <c r="VCC15" s="106"/>
      <c r="VCD15" s="106"/>
      <c r="VCE15" s="106"/>
      <c r="VCF15" s="106"/>
      <c r="VCG15" s="106"/>
      <c r="VCH15" s="106"/>
      <c r="VCI15" s="106"/>
      <c r="VCJ15" s="106"/>
      <c r="VCK15" s="106"/>
      <c r="VCL15" s="106"/>
      <c r="VCM15" s="106"/>
      <c r="VCN15" s="106"/>
      <c r="VCO15" s="106"/>
      <c r="VCP15" s="106"/>
      <c r="VCQ15" s="106"/>
      <c r="VCR15" s="106"/>
      <c r="VCS15" s="106"/>
      <c r="VCT15" s="106"/>
      <c r="VCU15" s="106"/>
      <c r="VCV15" s="106"/>
      <c r="VCW15" s="106"/>
      <c r="VCX15" s="106"/>
      <c r="VCY15" s="106"/>
      <c r="VCZ15" s="106"/>
      <c r="VDA15" s="106"/>
      <c r="VDB15" s="106"/>
      <c r="VDC15" s="106"/>
      <c r="VDD15" s="106"/>
      <c r="VDE15" s="106"/>
      <c r="VDF15" s="106"/>
      <c r="VDG15" s="106"/>
      <c r="VDH15" s="106"/>
      <c r="VDI15" s="106"/>
      <c r="VDJ15" s="106"/>
      <c r="VDK15" s="106"/>
      <c r="VDL15" s="106"/>
      <c r="VDM15" s="106"/>
      <c r="VDN15" s="106"/>
      <c r="VDO15" s="106"/>
      <c r="VDP15" s="106"/>
      <c r="VDQ15" s="106"/>
      <c r="VDR15" s="106"/>
      <c r="VDS15" s="106"/>
      <c r="VDT15" s="106"/>
      <c r="VDU15" s="106"/>
      <c r="VDV15" s="106"/>
      <c r="VDW15" s="106"/>
      <c r="VDX15" s="106"/>
      <c r="VDY15" s="106"/>
      <c r="VDZ15" s="106"/>
      <c r="VEA15" s="106"/>
      <c r="VEB15" s="106"/>
      <c r="VEC15" s="106"/>
      <c r="VED15" s="106"/>
      <c r="VEE15" s="106"/>
      <c r="VEF15" s="106"/>
      <c r="VEG15" s="106"/>
      <c r="VEH15" s="106"/>
      <c r="VEI15" s="106"/>
      <c r="VEJ15" s="106"/>
      <c r="VEK15" s="106"/>
      <c r="VEL15" s="106"/>
      <c r="VEM15" s="106"/>
      <c r="VEN15" s="106"/>
      <c r="VEO15" s="106"/>
      <c r="VEP15" s="106"/>
      <c r="VEQ15" s="106"/>
      <c r="VER15" s="106"/>
      <c r="VES15" s="106"/>
      <c r="VET15" s="106"/>
      <c r="VEU15" s="106"/>
      <c r="VEV15" s="106"/>
      <c r="VEW15" s="106"/>
      <c r="VEX15" s="106"/>
      <c r="VEY15" s="106"/>
      <c r="VEZ15" s="106"/>
      <c r="VFA15" s="106"/>
      <c r="VFB15" s="106"/>
      <c r="VFC15" s="106"/>
      <c r="VFD15" s="106"/>
      <c r="VFE15" s="106"/>
      <c r="VFF15" s="106"/>
      <c r="VFG15" s="106"/>
      <c r="VFH15" s="106"/>
      <c r="VFI15" s="106"/>
      <c r="VFJ15" s="106"/>
      <c r="VFK15" s="106"/>
      <c r="VFL15" s="106"/>
      <c r="VFM15" s="106"/>
      <c r="VFN15" s="106"/>
      <c r="VFO15" s="106"/>
      <c r="VFP15" s="106"/>
      <c r="VFQ15" s="106"/>
      <c r="VFR15" s="106"/>
      <c r="VFS15" s="106"/>
      <c r="VFT15" s="106"/>
      <c r="VFU15" s="106"/>
      <c r="VFV15" s="106"/>
      <c r="VFW15" s="106"/>
      <c r="VFX15" s="106"/>
      <c r="VFY15" s="106"/>
      <c r="VFZ15" s="106"/>
      <c r="VGA15" s="106"/>
      <c r="VGB15" s="106"/>
      <c r="VGC15" s="106"/>
      <c r="VGD15" s="106"/>
      <c r="VGE15" s="106"/>
      <c r="VGF15" s="106"/>
      <c r="VGG15" s="106"/>
      <c r="VGH15" s="106"/>
      <c r="VGI15" s="106"/>
      <c r="VGJ15" s="106"/>
      <c r="VGK15" s="106"/>
      <c r="VGL15" s="106"/>
      <c r="VGM15" s="106"/>
      <c r="VGN15" s="106"/>
      <c r="VGO15" s="106"/>
      <c r="VGP15" s="106"/>
      <c r="VGQ15" s="106"/>
      <c r="VGR15" s="106"/>
      <c r="VGS15" s="106"/>
      <c r="VGT15" s="106"/>
      <c r="VGU15" s="106"/>
      <c r="VGV15" s="106"/>
      <c r="VGW15" s="106"/>
      <c r="VGX15" s="106"/>
      <c r="VGY15" s="106"/>
      <c r="VGZ15" s="106"/>
      <c r="VHA15" s="106"/>
      <c r="VHB15" s="106"/>
      <c r="VHC15" s="106"/>
      <c r="VHD15" s="106"/>
      <c r="VHE15" s="106"/>
      <c r="VHF15" s="106"/>
      <c r="VHG15" s="106"/>
      <c r="VHH15" s="106"/>
      <c r="VHI15" s="106"/>
      <c r="VHJ15" s="106"/>
      <c r="VHK15" s="106"/>
      <c r="VHL15" s="106"/>
      <c r="VHM15" s="106"/>
      <c r="VHN15" s="106"/>
      <c r="VHO15" s="106"/>
      <c r="VHP15" s="106"/>
      <c r="VHQ15" s="106"/>
      <c r="VHR15" s="106"/>
      <c r="VHS15" s="106"/>
      <c r="VHT15" s="106"/>
      <c r="VHU15" s="106"/>
      <c r="VHV15" s="106"/>
      <c r="VHW15" s="106"/>
      <c r="VHX15" s="106"/>
      <c r="VHY15" s="106"/>
      <c r="VHZ15" s="106"/>
      <c r="VIA15" s="106"/>
      <c r="VIB15" s="106"/>
      <c r="VIC15" s="106"/>
      <c r="VID15" s="106"/>
      <c r="VIE15" s="106"/>
      <c r="VIF15" s="106"/>
      <c r="VIG15" s="106"/>
      <c r="VIH15" s="106"/>
      <c r="VII15" s="106"/>
      <c r="VIJ15" s="106"/>
      <c r="VIK15" s="106"/>
      <c r="VIL15" s="106"/>
      <c r="VIM15" s="106"/>
      <c r="VIN15" s="106"/>
      <c r="VIO15" s="106"/>
      <c r="VIP15" s="106"/>
      <c r="VIQ15" s="106"/>
      <c r="VIR15" s="106"/>
      <c r="VIS15" s="106"/>
      <c r="VIT15" s="106"/>
      <c r="VIU15" s="106"/>
      <c r="VIV15" s="106"/>
      <c r="VIW15" s="106"/>
      <c r="VIX15" s="106"/>
      <c r="VIY15" s="106"/>
      <c r="VIZ15" s="106"/>
      <c r="VJA15" s="106"/>
      <c r="VJB15" s="106"/>
      <c r="VJC15" s="106"/>
      <c r="VJD15" s="106"/>
      <c r="VJE15" s="106"/>
      <c r="VJF15" s="106"/>
      <c r="VJG15" s="106"/>
      <c r="VJH15" s="106"/>
      <c r="VJI15" s="106"/>
      <c r="VJJ15" s="106"/>
      <c r="VJK15" s="106"/>
      <c r="VJL15" s="106"/>
      <c r="VJM15" s="106"/>
      <c r="VJN15" s="106"/>
      <c r="VJO15" s="106"/>
      <c r="VJP15" s="106"/>
      <c r="VJQ15" s="106"/>
      <c r="VJR15" s="106"/>
      <c r="VJS15" s="106"/>
      <c r="VJT15" s="106"/>
      <c r="VJU15" s="106"/>
      <c r="VJV15" s="106"/>
      <c r="VJW15" s="106"/>
      <c r="VJX15" s="106"/>
      <c r="VJY15" s="106"/>
      <c r="VJZ15" s="106"/>
      <c r="VKA15" s="106"/>
      <c r="VKB15" s="106"/>
      <c r="VKC15" s="106"/>
      <c r="VKD15" s="106"/>
      <c r="VKE15" s="106"/>
      <c r="VKF15" s="106"/>
      <c r="VKG15" s="106"/>
      <c r="VKH15" s="106"/>
      <c r="VKI15" s="106"/>
      <c r="VKJ15" s="106"/>
      <c r="VKK15" s="106"/>
      <c r="VKL15" s="106"/>
      <c r="VKM15" s="106"/>
      <c r="VKN15" s="106"/>
      <c r="VKO15" s="106"/>
      <c r="VKP15" s="106"/>
      <c r="VKQ15" s="106"/>
      <c r="VKR15" s="106"/>
      <c r="VKS15" s="106"/>
      <c r="VKT15" s="106"/>
      <c r="VKU15" s="106"/>
      <c r="VKV15" s="106"/>
      <c r="VKW15" s="106"/>
      <c r="VKX15" s="106"/>
      <c r="VKY15" s="106"/>
      <c r="VKZ15" s="106"/>
      <c r="VLA15" s="106"/>
      <c r="VLB15" s="106"/>
      <c r="VLC15" s="106"/>
      <c r="VLD15" s="106"/>
      <c r="VLE15" s="106"/>
      <c r="VLF15" s="106"/>
      <c r="VLG15" s="106"/>
      <c r="VLH15" s="106"/>
      <c r="VLI15" s="106"/>
      <c r="VLJ15" s="106"/>
      <c r="VLK15" s="106"/>
      <c r="VLL15" s="106"/>
      <c r="VLM15" s="106"/>
      <c r="VLN15" s="106"/>
      <c r="VLO15" s="106"/>
      <c r="VLP15" s="106"/>
      <c r="VLQ15" s="106"/>
      <c r="VLR15" s="106"/>
      <c r="VLS15" s="106"/>
      <c r="VLT15" s="106"/>
      <c r="VLU15" s="106"/>
      <c r="VLV15" s="106"/>
      <c r="VLW15" s="106"/>
      <c r="VLX15" s="106"/>
      <c r="VLY15" s="106"/>
      <c r="VLZ15" s="106"/>
      <c r="VMA15" s="106"/>
      <c r="VMB15" s="106"/>
      <c r="VMC15" s="106"/>
      <c r="VMD15" s="106"/>
      <c r="VME15" s="106"/>
      <c r="VMF15" s="106"/>
      <c r="VMG15" s="106"/>
      <c r="VMH15" s="106"/>
      <c r="VMI15" s="106"/>
      <c r="VMJ15" s="106"/>
      <c r="VMK15" s="106"/>
      <c r="VML15" s="106"/>
      <c r="VMM15" s="106"/>
      <c r="VMN15" s="106"/>
      <c r="VMO15" s="106"/>
      <c r="VMP15" s="106"/>
      <c r="VMQ15" s="106"/>
      <c r="VMR15" s="106"/>
      <c r="VMS15" s="106"/>
      <c r="VMT15" s="106"/>
      <c r="VMU15" s="106"/>
      <c r="VMV15" s="106"/>
      <c r="VMW15" s="106"/>
      <c r="VMX15" s="106"/>
      <c r="VMY15" s="106"/>
      <c r="VMZ15" s="106"/>
      <c r="VNA15" s="106"/>
      <c r="VNB15" s="106"/>
      <c r="VNC15" s="106"/>
      <c r="VND15" s="106"/>
      <c r="VNE15" s="106"/>
      <c r="VNF15" s="106"/>
      <c r="VNG15" s="106"/>
      <c r="VNH15" s="106"/>
      <c r="VNI15" s="106"/>
      <c r="VNJ15" s="106"/>
      <c r="VNK15" s="106"/>
      <c r="VNL15" s="106"/>
      <c r="VNM15" s="106"/>
      <c r="VNN15" s="106"/>
      <c r="VNO15" s="106"/>
      <c r="VNP15" s="106"/>
      <c r="VNQ15" s="106"/>
      <c r="VNR15" s="106"/>
      <c r="VNS15" s="106"/>
      <c r="VNT15" s="106"/>
      <c r="VNU15" s="106"/>
      <c r="VNV15" s="106"/>
      <c r="VNW15" s="106"/>
      <c r="VNX15" s="106"/>
      <c r="VNY15" s="106"/>
      <c r="VNZ15" s="106"/>
      <c r="VOA15" s="106"/>
      <c r="VOB15" s="106"/>
      <c r="VOC15" s="106"/>
      <c r="VOD15" s="106"/>
      <c r="VOE15" s="106"/>
      <c r="VOF15" s="106"/>
      <c r="VOG15" s="106"/>
      <c r="VOH15" s="106"/>
      <c r="VOI15" s="106"/>
      <c r="VOJ15" s="106"/>
      <c r="VOK15" s="106"/>
      <c r="VOL15" s="106"/>
      <c r="VOM15" s="106"/>
      <c r="VON15" s="106"/>
      <c r="VOO15" s="106"/>
      <c r="VOP15" s="106"/>
      <c r="VOQ15" s="106"/>
      <c r="VOR15" s="106"/>
      <c r="VOS15" s="106"/>
      <c r="VOT15" s="106"/>
      <c r="VOU15" s="106"/>
      <c r="VOV15" s="106"/>
      <c r="VOW15" s="106"/>
      <c r="VOX15" s="106"/>
      <c r="VOY15" s="106"/>
      <c r="VOZ15" s="106"/>
      <c r="VPA15" s="106"/>
      <c r="VPB15" s="106"/>
      <c r="VPC15" s="106"/>
      <c r="VPD15" s="106"/>
      <c r="VPE15" s="106"/>
      <c r="VPF15" s="106"/>
      <c r="VPG15" s="106"/>
      <c r="VPH15" s="106"/>
      <c r="VPI15" s="106"/>
      <c r="VPJ15" s="106"/>
      <c r="VPK15" s="106"/>
      <c r="VPL15" s="106"/>
      <c r="VPM15" s="106"/>
      <c r="VPN15" s="106"/>
      <c r="VPO15" s="106"/>
      <c r="VPP15" s="106"/>
      <c r="VPQ15" s="106"/>
      <c r="VPR15" s="106"/>
      <c r="VPS15" s="106"/>
      <c r="VPT15" s="106"/>
      <c r="VPU15" s="106"/>
      <c r="VPV15" s="106"/>
      <c r="VPW15" s="106"/>
      <c r="VPX15" s="106"/>
      <c r="VPY15" s="106"/>
      <c r="VPZ15" s="106"/>
      <c r="VQA15" s="106"/>
      <c r="VQB15" s="106"/>
      <c r="VQC15" s="106"/>
      <c r="VQD15" s="106"/>
      <c r="VQE15" s="106"/>
      <c r="VQF15" s="106"/>
      <c r="VQG15" s="106"/>
      <c r="VQH15" s="106"/>
      <c r="VQI15" s="106"/>
      <c r="VQJ15" s="106"/>
      <c r="VQK15" s="106"/>
      <c r="VQL15" s="106"/>
      <c r="VQM15" s="106"/>
      <c r="VQN15" s="106"/>
      <c r="VQO15" s="106"/>
      <c r="VQP15" s="106"/>
      <c r="VQQ15" s="106"/>
      <c r="VQR15" s="106"/>
      <c r="VQS15" s="106"/>
      <c r="VQT15" s="106"/>
      <c r="VQU15" s="106"/>
      <c r="VQV15" s="106"/>
      <c r="VQW15" s="106"/>
      <c r="VQX15" s="106"/>
      <c r="VQY15" s="106"/>
      <c r="VQZ15" s="106"/>
      <c r="VRA15" s="106"/>
      <c r="VRB15" s="106"/>
      <c r="VRC15" s="106"/>
      <c r="VRD15" s="106"/>
      <c r="VRE15" s="106"/>
      <c r="VRF15" s="106"/>
      <c r="VRG15" s="106"/>
      <c r="VRH15" s="106"/>
      <c r="VRI15" s="106"/>
      <c r="VRJ15" s="106"/>
      <c r="VRK15" s="106"/>
      <c r="VRL15" s="106"/>
      <c r="VRM15" s="106"/>
      <c r="VRN15" s="106"/>
      <c r="VRO15" s="106"/>
      <c r="VRP15" s="106"/>
      <c r="VRQ15" s="106"/>
      <c r="VRR15" s="106"/>
      <c r="VRS15" s="106"/>
      <c r="VRT15" s="106"/>
      <c r="VRU15" s="106"/>
      <c r="VRV15" s="106"/>
      <c r="VRW15" s="106"/>
      <c r="VRX15" s="106"/>
      <c r="VRY15" s="106"/>
      <c r="VRZ15" s="106"/>
      <c r="VSA15" s="106"/>
      <c r="VSB15" s="106"/>
      <c r="VSC15" s="106"/>
      <c r="VSD15" s="106"/>
      <c r="VSE15" s="106"/>
      <c r="VSF15" s="106"/>
      <c r="VSG15" s="106"/>
      <c r="VSH15" s="106"/>
      <c r="VSI15" s="106"/>
      <c r="VSJ15" s="106"/>
      <c r="VSK15" s="106"/>
      <c r="VSL15" s="106"/>
      <c r="VSM15" s="106"/>
      <c r="VSN15" s="106"/>
      <c r="VSO15" s="106"/>
      <c r="VSP15" s="106"/>
      <c r="VSQ15" s="106"/>
      <c r="VSR15" s="106"/>
      <c r="VSS15" s="106"/>
      <c r="VST15" s="106"/>
      <c r="VSU15" s="106"/>
      <c r="VSV15" s="106"/>
      <c r="VSW15" s="106"/>
      <c r="VSX15" s="106"/>
      <c r="VSY15" s="106"/>
      <c r="VSZ15" s="106"/>
      <c r="VTA15" s="106"/>
      <c r="VTB15" s="106"/>
      <c r="VTC15" s="106"/>
      <c r="VTD15" s="106"/>
      <c r="VTE15" s="106"/>
      <c r="VTF15" s="106"/>
      <c r="VTG15" s="106"/>
      <c r="VTH15" s="106"/>
      <c r="VTI15" s="106"/>
      <c r="VTJ15" s="106"/>
      <c r="VTK15" s="106"/>
      <c r="VTL15" s="106"/>
      <c r="VTM15" s="106"/>
      <c r="VTN15" s="106"/>
      <c r="VTO15" s="106"/>
      <c r="VTP15" s="106"/>
      <c r="VTQ15" s="106"/>
      <c r="VTR15" s="106"/>
      <c r="VTS15" s="106"/>
      <c r="VTT15" s="106"/>
      <c r="VTU15" s="106"/>
      <c r="VTV15" s="106"/>
      <c r="VTW15" s="106"/>
      <c r="VTX15" s="106"/>
      <c r="VTY15" s="106"/>
      <c r="VTZ15" s="106"/>
      <c r="VUA15" s="106"/>
      <c r="VUB15" s="106"/>
      <c r="VUC15" s="106"/>
      <c r="VUD15" s="106"/>
      <c r="VUE15" s="106"/>
      <c r="VUF15" s="106"/>
      <c r="VUG15" s="106"/>
      <c r="VUH15" s="106"/>
      <c r="VUI15" s="106"/>
      <c r="VUJ15" s="106"/>
      <c r="VUK15" s="106"/>
      <c r="VUL15" s="106"/>
      <c r="VUM15" s="106"/>
      <c r="VUN15" s="106"/>
      <c r="VUO15" s="106"/>
      <c r="VUP15" s="106"/>
      <c r="VUQ15" s="106"/>
      <c r="VUR15" s="106"/>
      <c r="VUS15" s="106"/>
      <c r="VUT15" s="106"/>
      <c r="VUU15" s="106"/>
      <c r="VUV15" s="106"/>
      <c r="VUW15" s="106"/>
      <c r="VUX15" s="106"/>
      <c r="VUY15" s="106"/>
      <c r="VUZ15" s="106"/>
      <c r="VVA15" s="106"/>
      <c r="VVB15" s="106"/>
      <c r="VVC15" s="106"/>
      <c r="VVD15" s="106"/>
      <c r="VVE15" s="106"/>
      <c r="VVF15" s="106"/>
      <c r="VVG15" s="106"/>
      <c r="VVH15" s="106"/>
      <c r="VVI15" s="106"/>
      <c r="VVJ15" s="106"/>
      <c r="VVK15" s="106"/>
      <c r="VVL15" s="106"/>
      <c r="VVM15" s="106"/>
      <c r="VVN15" s="106"/>
      <c r="VVO15" s="106"/>
      <c r="VVP15" s="106"/>
      <c r="VVQ15" s="106"/>
      <c r="VVR15" s="106"/>
      <c r="VVS15" s="106"/>
      <c r="VVT15" s="106"/>
      <c r="VVU15" s="106"/>
      <c r="VVV15" s="106"/>
      <c r="VVW15" s="106"/>
      <c r="VVX15" s="106"/>
      <c r="VVY15" s="106"/>
      <c r="VVZ15" s="106"/>
      <c r="VWA15" s="106"/>
      <c r="VWB15" s="106"/>
      <c r="VWC15" s="106"/>
      <c r="VWD15" s="106"/>
      <c r="VWE15" s="106"/>
      <c r="VWF15" s="106"/>
      <c r="VWG15" s="106"/>
      <c r="VWH15" s="106"/>
      <c r="VWI15" s="106"/>
      <c r="VWJ15" s="106"/>
      <c r="VWK15" s="106"/>
      <c r="VWL15" s="106"/>
      <c r="VWM15" s="106"/>
      <c r="VWN15" s="106"/>
      <c r="VWO15" s="106"/>
      <c r="VWP15" s="106"/>
      <c r="VWQ15" s="106"/>
      <c r="VWR15" s="106"/>
      <c r="VWS15" s="106"/>
      <c r="VWT15" s="106"/>
      <c r="VWU15" s="106"/>
      <c r="VWV15" s="106"/>
      <c r="VWW15" s="106"/>
      <c r="VWX15" s="106"/>
      <c r="VWY15" s="106"/>
      <c r="VWZ15" s="106"/>
      <c r="VXA15" s="106"/>
      <c r="VXB15" s="106"/>
      <c r="VXC15" s="106"/>
      <c r="VXD15" s="106"/>
      <c r="VXE15" s="106"/>
      <c r="VXF15" s="106"/>
      <c r="VXG15" s="106"/>
      <c r="VXH15" s="106"/>
      <c r="VXI15" s="106"/>
      <c r="VXJ15" s="106"/>
      <c r="VXK15" s="106"/>
      <c r="VXL15" s="106"/>
      <c r="VXM15" s="106"/>
      <c r="VXN15" s="106"/>
      <c r="VXO15" s="106"/>
      <c r="VXP15" s="106"/>
      <c r="VXQ15" s="106"/>
      <c r="VXR15" s="106"/>
      <c r="VXS15" s="106"/>
      <c r="VXT15" s="106"/>
      <c r="VXU15" s="106"/>
      <c r="VXV15" s="106"/>
      <c r="VXW15" s="106"/>
      <c r="VXX15" s="106"/>
      <c r="VXY15" s="106"/>
      <c r="VXZ15" s="106"/>
      <c r="VYA15" s="106"/>
      <c r="VYB15" s="106"/>
      <c r="VYC15" s="106"/>
      <c r="VYD15" s="106"/>
      <c r="VYE15" s="106"/>
      <c r="VYF15" s="106"/>
      <c r="VYG15" s="106"/>
      <c r="VYH15" s="106"/>
      <c r="VYI15" s="106"/>
      <c r="VYJ15" s="106"/>
      <c r="VYK15" s="106"/>
      <c r="VYL15" s="106"/>
      <c r="VYM15" s="106"/>
      <c r="VYN15" s="106"/>
      <c r="VYO15" s="106"/>
      <c r="VYP15" s="106"/>
      <c r="VYQ15" s="106"/>
      <c r="VYR15" s="106"/>
      <c r="VYS15" s="106"/>
      <c r="VYT15" s="106"/>
      <c r="VYU15" s="106"/>
      <c r="VYV15" s="106"/>
      <c r="VYW15" s="106"/>
      <c r="VYX15" s="106"/>
      <c r="VYY15" s="106"/>
      <c r="VYZ15" s="106"/>
      <c r="VZA15" s="106"/>
      <c r="VZB15" s="106"/>
      <c r="VZC15" s="106"/>
      <c r="VZD15" s="106"/>
      <c r="VZE15" s="106"/>
      <c r="VZF15" s="106"/>
      <c r="VZG15" s="106"/>
      <c r="VZH15" s="106"/>
      <c r="VZI15" s="106"/>
      <c r="VZJ15" s="106"/>
      <c r="VZK15" s="106"/>
      <c r="VZL15" s="106"/>
      <c r="VZM15" s="106"/>
      <c r="VZN15" s="106"/>
      <c r="VZO15" s="106"/>
      <c r="VZP15" s="106"/>
      <c r="VZQ15" s="106"/>
      <c r="VZR15" s="106"/>
      <c r="VZS15" s="106"/>
      <c r="VZT15" s="106"/>
      <c r="VZU15" s="106"/>
      <c r="VZV15" s="106"/>
      <c r="VZW15" s="106"/>
      <c r="VZX15" s="106"/>
      <c r="VZY15" s="106"/>
      <c r="VZZ15" s="106"/>
      <c r="WAA15" s="106"/>
      <c r="WAB15" s="106"/>
      <c r="WAC15" s="106"/>
      <c r="WAD15" s="106"/>
      <c r="WAE15" s="106"/>
      <c r="WAF15" s="106"/>
      <c r="WAG15" s="106"/>
      <c r="WAH15" s="106"/>
      <c r="WAI15" s="106"/>
      <c r="WAJ15" s="106"/>
      <c r="WAK15" s="106"/>
      <c r="WAL15" s="106"/>
      <c r="WAM15" s="106"/>
      <c r="WAN15" s="106"/>
      <c r="WAO15" s="106"/>
      <c r="WAP15" s="106"/>
      <c r="WAQ15" s="106"/>
      <c r="WAR15" s="106"/>
      <c r="WAS15" s="106"/>
      <c r="WAT15" s="106"/>
      <c r="WAU15" s="106"/>
      <c r="WAV15" s="106"/>
      <c r="WAW15" s="106"/>
      <c r="WAX15" s="106"/>
      <c r="WAY15" s="106"/>
      <c r="WAZ15" s="106"/>
      <c r="WBA15" s="106"/>
      <c r="WBB15" s="106"/>
      <c r="WBC15" s="106"/>
      <c r="WBD15" s="106"/>
      <c r="WBE15" s="106"/>
      <c r="WBF15" s="106"/>
      <c r="WBG15" s="106"/>
      <c r="WBH15" s="106"/>
      <c r="WBI15" s="106"/>
      <c r="WBJ15" s="106"/>
      <c r="WBK15" s="106"/>
      <c r="WBL15" s="106"/>
      <c r="WBM15" s="106"/>
      <c r="WBN15" s="106"/>
      <c r="WBO15" s="106"/>
      <c r="WBP15" s="106"/>
      <c r="WBQ15" s="106"/>
      <c r="WBR15" s="106"/>
      <c r="WBS15" s="106"/>
      <c r="WBT15" s="106"/>
      <c r="WBU15" s="106"/>
      <c r="WBV15" s="106"/>
      <c r="WBW15" s="106"/>
      <c r="WBX15" s="106"/>
      <c r="WBY15" s="106"/>
      <c r="WBZ15" s="106"/>
      <c r="WCA15" s="106"/>
      <c r="WCB15" s="106"/>
      <c r="WCC15" s="106"/>
      <c r="WCD15" s="106"/>
      <c r="WCE15" s="106"/>
      <c r="WCF15" s="106"/>
      <c r="WCG15" s="106"/>
      <c r="WCH15" s="106"/>
      <c r="WCI15" s="106"/>
      <c r="WCJ15" s="106"/>
      <c r="WCK15" s="106"/>
      <c r="WCL15" s="106"/>
      <c r="WCM15" s="106"/>
      <c r="WCN15" s="106"/>
      <c r="WCO15" s="106"/>
      <c r="WCP15" s="106"/>
      <c r="WCQ15" s="106"/>
      <c r="WCR15" s="106"/>
      <c r="WCS15" s="106"/>
      <c r="WCT15" s="106"/>
      <c r="WCU15" s="106"/>
      <c r="WCV15" s="106"/>
      <c r="WCW15" s="106"/>
      <c r="WCX15" s="106"/>
      <c r="WCY15" s="106"/>
      <c r="WCZ15" s="106"/>
      <c r="WDA15" s="106"/>
      <c r="WDB15" s="106"/>
      <c r="WDC15" s="106"/>
      <c r="WDD15" s="106"/>
      <c r="WDE15" s="106"/>
      <c r="WDF15" s="106"/>
      <c r="WDG15" s="106"/>
      <c r="WDH15" s="106"/>
      <c r="WDI15" s="106"/>
      <c r="WDJ15" s="106"/>
      <c r="WDK15" s="106"/>
      <c r="WDL15" s="106"/>
      <c r="WDM15" s="106"/>
      <c r="WDN15" s="106"/>
      <c r="WDO15" s="106"/>
      <c r="WDP15" s="106"/>
      <c r="WDQ15" s="106"/>
      <c r="WDR15" s="106"/>
      <c r="WDS15" s="106"/>
      <c r="WDT15" s="106"/>
      <c r="WDU15" s="106"/>
      <c r="WDV15" s="106"/>
      <c r="WDW15" s="106"/>
      <c r="WDX15" s="106"/>
      <c r="WDY15" s="106"/>
      <c r="WDZ15" s="106"/>
      <c r="WEA15" s="106"/>
      <c r="WEB15" s="106"/>
      <c r="WEC15" s="106"/>
      <c r="WED15" s="106"/>
      <c r="WEE15" s="106"/>
      <c r="WEF15" s="106"/>
      <c r="WEG15" s="106"/>
      <c r="WEH15" s="106"/>
      <c r="WEI15" s="106"/>
      <c r="WEJ15" s="106"/>
      <c r="WEK15" s="106"/>
      <c r="WEL15" s="106"/>
      <c r="WEM15" s="106"/>
      <c r="WEN15" s="106"/>
      <c r="WEO15" s="106"/>
      <c r="WEP15" s="106"/>
      <c r="WEQ15" s="106"/>
      <c r="WER15" s="106"/>
      <c r="WES15" s="106"/>
      <c r="WET15" s="106"/>
      <c r="WEU15" s="106"/>
      <c r="WEV15" s="106"/>
      <c r="WEW15" s="106"/>
      <c r="WEX15" s="106"/>
      <c r="WEY15" s="106"/>
      <c r="WEZ15" s="106"/>
      <c r="WFA15" s="106"/>
      <c r="WFB15" s="106"/>
      <c r="WFC15" s="106"/>
      <c r="WFD15" s="106"/>
      <c r="WFE15" s="106"/>
      <c r="WFF15" s="106"/>
      <c r="WFG15" s="106"/>
      <c r="WFH15" s="106"/>
      <c r="WFI15" s="106"/>
      <c r="WFJ15" s="106"/>
      <c r="WFK15" s="106"/>
      <c r="WFL15" s="106"/>
      <c r="WFM15" s="106"/>
      <c r="WFN15" s="106"/>
      <c r="WFO15" s="106"/>
      <c r="WFP15" s="106"/>
      <c r="WFQ15" s="106"/>
      <c r="WFR15" s="106"/>
      <c r="WFS15" s="106"/>
      <c r="WFT15" s="106"/>
      <c r="WFU15" s="106"/>
      <c r="WFV15" s="106"/>
      <c r="WFW15" s="106"/>
      <c r="WFX15" s="106"/>
      <c r="WFY15" s="106"/>
      <c r="WFZ15" s="106"/>
      <c r="WGA15" s="106"/>
      <c r="WGB15" s="106"/>
      <c r="WGC15" s="106"/>
      <c r="WGD15" s="106"/>
      <c r="WGE15" s="106"/>
      <c r="WGF15" s="106"/>
      <c r="WGG15" s="106"/>
      <c r="WGH15" s="106"/>
      <c r="WGI15" s="106"/>
      <c r="WGJ15" s="106"/>
      <c r="WGK15" s="106"/>
      <c r="WGL15" s="106"/>
      <c r="WGM15" s="106"/>
      <c r="WGN15" s="106"/>
      <c r="WGO15" s="106"/>
      <c r="WGP15" s="106"/>
      <c r="WGQ15" s="106"/>
      <c r="WGR15" s="106"/>
      <c r="WGS15" s="106"/>
      <c r="WGT15" s="106"/>
      <c r="WGU15" s="106"/>
      <c r="WGV15" s="106"/>
      <c r="WGW15" s="106"/>
      <c r="WGX15" s="106"/>
      <c r="WGY15" s="106"/>
      <c r="WGZ15" s="106"/>
      <c r="WHA15" s="106"/>
      <c r="WHB15" s="106"/>
      <c r="WHC15" s="106"/>
      <c r="WHD15" s="106"/>
      <c r="WHE15" s="106"/>
      <c r="WHF15" s="106"/>
      <c r="WHG15" s="106"/>
      <c r="WHH15" s="106"/>
      <c r="WHI15" s="106"/>
      <c r="WHJ15" s="106"/>
      <c r="WHK15" s="106"/>
      <c r="WHL15" s="106"/>
      <c r="WHM15" s="106"/>
      <c r="WHN15" s="106"/>
      <c r="WHO15" s="106"/>
      <c r="WHP15" s="106"/>
      <c r="WHQ15" s="106"/>
      <c r="WHR15" s="106"/>
      <c r="WHS15" s="106"/>
      <c r="WHT15" s="106"/>
      <c r="WHU15" s="106"/>
      <c r="WHV15" s="106"/>
      <c r="WHW15" s="106"/>
      <c r="WHX15" s="106"/>
      <c r="WHY15" s="106"/>
      <c r="WHZ15" s="106"/>
      <c r="WIA15" s="106"/>
      <c r="WIB15" s="106"/>
      <c r="WIC15" s="106"/>
      <c r="WID15" s="106"/>
      <c r="WIE15" s="106"/>
      <c r="WIF15" s="106"/>
      <c r="WIG15" s="106"/>
      <c r="WIH15" s="106"/>
      <c r="WII15" s="106"/>
      <c r="WIJ15" s="106"/>
      <c r="WIK15" s="106"/>
      <c r="WIL15" s="106"/>
      <c r="WIM15" s="106"/>
      <c r="WIN15" s="106"/>
      <c r="WIO15" s="106"/>
      <c r="WIP15" s="106"/>
      <c r="WIQ15" s="106"/>
      <c r="WIR15" s="106"/>
      <c r="WIS15" s="106"/>
      <c r="WIT15" s="106"/>
      <c r="WIU15" s="106"/>
      <c r="WIV15" s="106"/>
      <c r="WIW15" s="106"/>
      <c r="WIX15" s="106"/>
      <c r="WIY15" s="106"/>
      <c r="WIZ15" s="106"/>
      <c r="WJA15" s="106"/>
      <c r="WJB15" s="106"/>
      <c r="WJC15" s="106"/>
      <c r="WJD15" s="106"/>
      <c r="WJE15" s="106"/>
      <c r="WJF15" s="106"/>
      <c r="WJG15" s="106"/>
      <c r="WJH15" s="106"/>
      <c r="WJI15" s="106"/>
      <c r="WJJ15" s="106"/>
      <c r="WJK15" s="106"/>
      <c r="WJL15" s="106"/>
      <c r="WJM15" s="106"/>
      <c r="WJN15" s="106"/>
      <c r="WJO15" s="106"/>
      <c r="WJP15" s="106"/>
      <c r="WJQ15" s="106"/>
      <c r="WJR15" s="106"/>
      <c r="WJS15" s="106"/>
      <c r="WJT15" s="106"/>
      <c r="WJU15" s="106"/>
      <c r="WJV15" s="106"/>
      <c r="WJW15" s="106"/>
      <c r="WJX15" s="106"/>
      <c r="WJY15" s="106"/>
      <c r="WJZ15" s="106"/>
      <c r="WKA15" s="106"/>
      <c r="WKB15" s="106"/>
      <c r="WKC15" s="106"/>
      <c r="WKD15" s="106"/>
      <c r="WKE15" s="106"/>
      <c r="WKF15" s="106"/>
      <c r="WKG15" s="106"/>
      <c r="WKH15" s="106"/>
      <c r="WKI15" s="106"/>
      <c r="WKJ15" s="106"/>
      <c r="WKK15" s="106"/>
      <c r="WKL15" s="106"/>
      <c r="WKM15" s="106"/>
      <c r="WKN15" s="106"/>
      <c r="WKO15" s="106"/>
      <c r="WKP15" s="106"/>
      <c r="WKQ15" s="106"/>
      <c r="WKR15" s="106"/>
      <c r="WKS15" s="106"/>
      <c r="WKT15" s="106"/>
      <c r="WKU15" s="106"/>
      <c r="WKV15" s="106"/>
      <c r="WKW15" s="106"/>
      <c r="WKX15" s="106"/>
      <c r="WKY15" s="106"/>
      <c r="WKZ15" s="106"/>
      <c r="WLA15" s="106"/>
      <c r="WLB15" s="106"/>
      <c r="WLC15" s="106"/>
      <c r="WLD15" s="106"/>
      <c r="WLE15" s="106"/>
      <c r="WLF15" s="106"/>
      <c r="WLG15" s="106"/>
      <c r="WLH15" s="106"/>
      <c r="WLI15" s="106"/>
      <c r="WLJ15" s="106"/>
      <c r="WLK15" s="106"/>
      <c r="WLL15" s="106"/>
      <c r="WLM15" s="106"/>
      <c r="WLN15" s="106"/>
      <c r="WLO15" s="106"/>
      <c r="WLP15" s="106"/>
      <c r="WLQ15" s="106"/>
      <c r="WLR15" s="106"/>
      <c r="WLS15" s="106"/>
      <c r="WLT15" s="106"/>
      <c r="WLU15" s="106"/>
      <c r="WLV15" s="106"/>
      <c r="WLW15" s="106"/>
      <c r="WLX15" s="106"/>
      <c r="WLY15" s="106"/>
      <c r="WLZ15" s="106"/>
      <c r="WMA15" s="106"/>
      <c r="WMB15" s="106"/>
      <c r="WMC15" s="106"/>
      <c r="WMD15" s="106"/>
      <c r="WME15" s="106"/>
      <c r="WMF15" s="106"/>
      <c r="WMG15" s="106"/>
      <c r="WMH15" s="106"/>
      <c r="WMI15" s="106"/>
      <c r="WMJ15" s="106"/>
      <c r="WMK15" s="106"/>
      <c r="WML15" s="106"/>
      <c r="WMM15" s="106"/>
      <c r="WMN15" s="106"/>
      <c r="WMO15" s="106"/>
      <c r="WMP15" s="106"/>
      <c r="WMQ15" s="106"/>
      <c r="WMR15" s="106"/>
      <c r="WMS15" s="106"/>
      <c r="WMT15" s="106"/>
      <c r="WMU15" s="106"/>
      <c r="WMV15" s="106"/>
      <c r="WMW15" s="106"/>
      <c r="WMX15" s="106"/>
      <c r="WMY15" s="106"/>
      <c r="WMZ15" s="106"/>
      <c r="WNA15" s="106"/>
      <c r="WNB15" s="106"/>
      <c r="WNC15" s="106"/>
      <c r="WND15" s="106"/>
      <c r="WNE15" s="106"/>
      <c r="WNF15" s="106"/>
      <c r="WNG15" s="106"/>
      <c r="WNH15" s="106"/>
      <c r="WNI15" s="106"/>
      <c r="WNJ15" s="106"/>
      <c r="WNK15" s="106"/>
      <c r="WNL15" s="106"/>
      <c r="WNM15" s="106"/>
      <c r="WNN15" s="106"/>
      <c r="WNO15" s="106"/>
      <c r="WNP15" s="106"/>
      <c r="WNQ15" s="106"/>
      <c r="WNR15" s="106"/>
      <c r="WNS15" s="106"/>
      <c r="WNT15" s="106"/>
      <c r="WNU15" s="106"/>
      <c r="WNV15" s="106"/>
      <c r="WNW15" s="106"/>
      <c r="WNX15" s="106"/>
      <c r="WNY15" s="106"/>
      <c r="WNZ15" s="106"/>
      <c r="WOA15" s="106"/>
      <c r="WOB15" s="106"/>
      <c r="WOC15" s="106"/>
      <c r="WOD15" s="106"/>
      <c r="WOE15" s="106"/>
      <c r="WOF15" s="106"/>
      <c r="WOG15" s="106"/>
      <c r="WOH15" s="106"/>
      <c r="WOI15" s="106"/>
      <c r="WOJ15" s="106"/>
      <c r="WOK15" s="106"/>
      <c r="WOL15" s="106"/>
      <c r="WOM15" s="106"/>
      <c r="WON15" s="106"/>
      <c r="WOO15" s="106"/>
      <c r="WOP15" s="106"/>
      <c r="WOQ15" s="106"/>
      <c r="WOR15" s="106"/>
      <c r="WOS15" s="106"/>
      <c r="WOT15" s="106"/>
      <c r="WOU15" s="106"/>
      <c r="WOV15" s="106"/>
      <c r="WOW15" s="106"/>
      <c r="WOX15" s="106"/>
      <c r="WOY15" s="106"/>
      <c r="WOZ15" s="106"/>
      <c r="WPA15" s="106"/>
      <c r="WPB15" s="106"/>
      <c r="WPC15" s="106"/>
      <c r="WPD15" s="106"/>
      <c r="WPE15" s="106"/>
      <c r="WPF15" s="106"/>
      <c r="WPG15" s="106"/>
      <c r="WPH15" s="106"/>
      <c r="WPI15" s="106"/>
      <c r="WPJ15" s="106"/>
      <c r="WPK15" s="106"/>
      <c r="WPL15" s="106"/>
      <c r="WPM15" s="106"/>
      <c r="WPN15" s="106"/>
      <c r="WPO15" s="106"/>
      <c r="WPP15" s="106"/>
      <c r="WPQ15" s="106"/>
      <c r="WPR15" s="106"/>
      <c r="WPS15" s="106"/>
      <c r="WPT15" s="106"/>
      <c r="WPU15" s="106"/>
      <c r="WPV15" s="106"/>
      <c r="WPW15" s="106"/>
      <c r="WPX15" s="106"/>
      <c r="WPY15" s="106"/>
      <c r="WPZ15" s="106"/>
      <c r="WQA15" s="106"/>
      <c r="WQB15" s="106"/>
      <c r="WQC15" s="106"/>
      <c r="WQD15" s="106"/>
      <c r="WQE15" s="106"/>
      <c r="WQF15" s="106"/>
      <c r="WQG15" s="106"/>
      <c r="WQH15" s="106"/>
      <c r="WQI15" s="106"/>
      <c r="WQJ15" s="106"/>
      <c r="WQK15" s="106"/>
      <c r="WQL15" s="106"/>
      <c r="WQM15" s="106"/>
      <c r="WQN15" s="106"/>
      <c r="WQO15" s="106"/>
      <c r="WQP15" s="106"/>
      <c r="WQQ15" s="106"/>
      <c r="WQR15" s="106"/>
      <c r="WQS15" s="106"/>
      <c r="WQT15" s="106"/>
      <c r="WQU15" s="106"/>
      <c r="WQV15" s="106"/>
      <c r="WQW15" s="106"/>
      <c r="WQX15" s="106"/>
      <c r="WQY15" s="106"/>
      <c r="WQZ15" s="106"/>
      <c r="WRA15" s="106"/>
      <c r="WRB15" s="106"/>
      <c r="WRC15" s="106"/>
      <c r="WRD15" s="106"/>
      <c r="WRE15" s="106"/>
      <c r="WRF15" s="106"/>
      <c r="WRG15" s="106"/>
      <c r="WRH15" s="106"/>
      <c r="WRI15" s="106"/>
      <c r="WRJ15" s="106"/>
      <c r="WRK15" s="106"/>
      <c r="WRL15" s="106"/>
      <c r="WRM15" s="106"/>
      <c r="WRN15" s="106"/>
      <c r="WRO15" s="106"/>
      <c r="WRP15" s="106"/>
      <c r="WRQ15" s="106"/>
      <c r="WRR15" s="106"/>
      <c r="WRS15" s="106"/>
      <c r="WRT15" s="106"/>
      <c r="WRU15" s="106"/>
      <c r="WRV15" s="106"/>
      <c r="WRW15" s="106"/>
      <c r="WRX15" s="106"/>
      <c r="WRY15" s="106"/>
      <c r="WRZ15" s="106"/>
      <c r="WSA15" s="106"/>
      <c r="WSB15" s="106"/>
      <c r="WSC15" s="106"/>
      <c r="WSD15" s="106"/>
      <c r="WSE15" s="106"/>
      <c r="WSF15" s="106"/>
      <c r="WSG15" s="106"/>
      <c r="WSH15" s="106"/>
      <c r="WSI15" s="106"/>
      <c r="WSJ15" s="106"/>
      <c r="WSK15" s="106"/>
      <c r="WSL15" s="106"/>
      <c r="WSM15" s="106"/>
      <c r="WSN15" s="106"/>
      <c r="WSO15" s="106"/>
      <c r="WSP15" s="106"/>
      <c r="WSQ15" s="106"/>
      <c r="WSR15" s="106"/>
      <c r="WSS15" s="106"/>
      <c r="WST15" s="106"/>
      <c r="WSU15" s="106"/>
      <c r="WSV15" s="106"/>
      <c r="WSW15" s="106"/>
      <c r="WSX15" s="106"/>
      <c r="WSY15" s="106"/>
      <c r="WSZ15" s="106"/>
      <c r="WTA15" s="106"/>
      <c r="WTB15" s="106"/>
      <c r="WTC15" s="106"/>
      <c r="WTD15" s="106"/>
      <c r="WTE15" s="106"/>
      <c r="WTF15" s="106"/>
      <c r="WTG15" s="106"/>
      <c r="WTH15" s="106"/>
      <c r="WTI15" s="106"/>
      <c r="WTJ15" s="106"/>
      <c r="WTK15" s="106"/>
      <c r="WTL15" s="106"/>
      <c r="WTM15" s="106"/>
      <c r="WTN15" s="106"/>
      <c r="WTO15" s="106"/>
      <c r="WTP15" s="106"/>
      <c r="WTQ15" s="106"/>
      <c r="WTR15" s="106"/>
      <c r="WTS15" s="106"/>
      <c r="WTT15" s="106"/>
      <c r="WTU15" s="106"/>
      <c r="WTV15" s="106"/>
      <c r="WTW15" s="106"/>
      <c r="WTX15" s="106"/>
      <c r="WTY15" s="106"/>
      <c r="WTZ15" s="106"/>
      <c r="WUA15" s="106"/>
      <c r="WUB15" s="106"/>
      <c r="WUC15" s="106"/>
      <c r="WUD15" s="106"/>
      <c r="WUE15" s="106"/>
      <c r="WUF15" s="106"/>
      <c r="WUG15" s="106"/>
      <c r="WUH15" s="106"/>
      <c r="WUI15" s="106"/>
      <c r="WUJ15" s="106"/>
      <c r="WUK15" s="106"/>
      <c r="WUL15" s="106"/>
      <c r="WUM15" s="106"/>
      <c r="WUN15" s="106"/>
      <c r="WUO15" s="106"/>
      <c r="WUP15" s="106"/>
      <c r="WUQ15" s="106"/>
      <c r="WUR15" s="106"/>
      <c r="WUS15" s="106"/>
      <c r="WUT15" s="106"/>
      <c r="WUU15" s="106"/>
      <c r="WUV15" s="106"/>
      <c r="WUW15" s="106"/>
      <c r="WUX15" s="106"/>
      <c r="WUY15" s="106"/>
      <c r="WUZ15" s="106"/>
      <c r="WVA15" s="106"/>
      <c r="WVB15" s="106"/>
      <c r="WVC15" s="106"/>
      <c r="WVD15" s="106"/>
      <c r="WVE15" s="106"/>
      <c r="WVF15" s="106"/>
      <c r="WVG15" s="106"/>
      <c r="WVH15" s="106"/>
      <c r="WVI15" s="106"/>
      <c r="WVJ15" s="106"/>
      <c r="WVK15" s="106"/>
      <c r="WVL15" s="106"/>
      <c r="WVM15" s="106"/>
      <c r="WVN15" s="106"/>
      <c r="WVO15" s="106"/>
      <c r="WVP15" s="106"/>
      <c r="WVQ15" s="106"/>
      <c r="WVR15" s="106"/>
      <c r="WVS15" s="106"/>
      <c r="WVT15" s="106"/>
      <c r="WVU15" s="106"/>
      <c r="WVV15" s="106"/>
      <c r="WVW15" s="106"/>
      <c r="WVX15" s="106"/>
      <c r="WVY15" s="106"/>
      <c r="WVZ15" s="106"/>
      <c r="WWA15" s="106"/>
      <c r="WWB15" s="106"/>
      <c r="WWC15" s="106"/>
      <c r="WWD15" s="106"/>
      <c r="WWE15" s="106"/>
      <c r="WWF15" s="106"/>
      <c r="WWG15" s="106"/>
      <c r="WWH15" s="106"/>
      <c r="WWI15" s="106"/>
      <c r="WWJ15" s="106"/>
      <c r="WWK15" s="106"/>
      <c r="WWL15" s="106"/>
      <c r="WWM15" s="106"/>
      <c r="WWN15" s="106"/>
      <c r="WWO15" s="106"/>
      <c r="WWP15" s="106"/>
      <c r="WWQ15" s="106"/>
      <c r="WWR15" s="106"/>
      <c r="WWS15" s="106"/>
      <c r="WWT15" s="106"/>
      <c r="WWU15" s="106"/>
      <c r="WWV15" s="106"/>
      <c r="WWW15" s="106"/>
      <c r="WWX15" s="106"/>
      <c r="WWY15" s="106"/>
      <c r="WWZ15" s="106"/>
      <c r="WXA15" s="106"/>
      <c r="WXB15" s="106"/>
      <c r="WXC15" s="106"/>
      <c r="WXD15" s="106"/>
      <c r="WXE15" s="106"/>
      <c r="WXF15" s="106"/>
      <c r="WXG15" s="106"/>
      <c r="WXH15" s="106"/>
      <c r="WXI15" s="106"/>
      <c r="WXJ15" s="106"/>
      <c r="WXK15" s="106"/>
      <c r="WXL15" s="106"/>
      <c r="WXM15" s="106"/>
      <c r="WXN15" s="106"/>
      <c r="WXO15" s="106"/>
      <c r="WXP15" s="106"/>
      <c r="WXQ15" s="106"/>
      <c r="WXR15" s="106"/>
      <c r="WXS15" s="106"/>
      <c r="WXT15" s="106"/>
      <c r="WXU15" s="106"/>
      <c r="WXV15" s="106"/>
      <c r="WXW15" s="106"/>
      <c r="WXX15" s="106"/>
      <c r="WXY15" s="106"/>
      <c r="WXZ15" s="106"/>
      <c r="WYA15" s="106"/>
      <c r="WYB15" s="106"/>
      <c r="WYC15" s="106"/>
      <c r="WYD15" s="106"/>
      <c r="WYE15" s="106"/>
      <c r="WYF15" s="106"/>
      <c r="WYG15" s="106"/>
      <c r="WYH15" s="106"/>
      <c r="WYI15" s="106"/>
      <c r="WYJ15" s="106"/>
      <c r="WYK15" s="106"/>
      <c r="WYL15" s="106"/>
      <c r="WYM15" s="106"/>
      <c r="WYN15" s="106"/>
      <c r="WYO15" s="106"/>
      <c r="WYP15" s="106"/>
      <c r="WYQ15" s="106"/>
      <c r="WYR15" s="106"/>
      <c r="WYS15" s="106"/>
      <c r="WYT15" s="106"/>
      <c r="WYU15" s="106"/>
      <c r="WYV15" s="106"/>
      <c r="WYW15" s="106"/>
      <c r="WYX15" s="106"/>
      <c r="WYY15" s="106"/>
      <c r="WYZ15" s="106"/>
      <c r="WZA15" s="106"/>
      <c r="WZB15" s="106"/>
      <c r="WZC15" s="106"/>
      <c r="WZD15" s="106"/>
      <c r="WZE15" s="106"/>
      <c r="WZF15" s="106"/>
      <c r="WZG15" s="106"/>
      <c r="WZH15" s="106"/>
      <c r="WZI15" s="106"/>
      <c r="WZJ15" s="106"/>
      <c r="WZK15" s="106"/>
      <c r="WZL15" s="106"/>
      <c r="WZM15" s="106"/>
      <c r="WZN15" s="106"/>
      <c r="WZO15" s="106"/>
      <c r="WZP15" s="106"/>
      <c r="WZQ15" s="106"/>
      <c r="WZR15" s="106"/>
      <c r="WZS15" s="106"/>
      <c r="WZT15" s="106"/>
      <c r="WZU15" s="106"/>
      <c r="WZV15" s="106"/>
      <c r="WZW15" s="106"/>
      <c r="WZX15" s="106"/>
      <c r="WZY15" s="106"/>
      <c r="WZZ15" s="106"/>
      <c r="XAA15" s="106"/>
      <c r="XAB15" s="106"/>
      <c r="XAC15" s="106"/>
      <c r="XAD15" s="106"/>
      <c r="XAE15" s="106"/>
      <c r="XAF15" s="106"/>
      <c r="XAG15" s="106"/>
      <c r="XAH15" s="106"/>
      <c r="XAI15" s="106"/>
      <c r="XAJ15" s="106"/>
      <c r="XAK15" s="106"/>
      <c r="XAL15" s="106"/>
      <c r="XAM15" s="106"/>
      <c r="XAN15" s="106"/>
      <c r="XAO15" s="106"/>
      <c r="XAP15" s="106"/>
      <c r="XAQ15" s="106"/>
      <c r="XAR15" s="106"/>
      <c r="XAS15" s="106"/>
      <c r="XAT15" s="106"/>
      <c r="XAU15" s="106"/>
      <c r="XAV15" s="106"/>
      <c r="XAW15" s="106"/>
      <c r="XAX15" s="106"/>
      <c r="XAY15" s="106"/>
      <c r="XAZ15" s="106"/>
      <c r="XBA15" s="106"/>
      <c r="XBB15" s="106"/>
      <c r="XBC15" s="106"/>
      <c r="XBD15" s="106"/>
      <c r="XBE15" s="106"/>
      <c r="XBF15" s="106"/>
      <c r="XBG15" s="106"/>
      <c r="XBH15" s="106"/>
      <c r="XBI15" s="106"/>
      <c r="XBJ15" s="106"/>
      <c r="XBK15" s="106"/>
      <c r="XBL15" s="106"/>
      <c r="XBM15" s="106"/>
      <c r="XBN15" s="106"/>
      <c r="XBO15" s="106"/>
      <c r="XBP15" s="106"/>
      <c r="XBQ15" s="106"/>
      <c r="XBR15" s="106"/>
      <c r="XBS15" s="106"/>
      <c r="XBT15" s="106"/>
      <c r="XBU15" s="106"/>
      <c r="XBV15" s="106"/>
      <c r="XBW15" s="106"/>
      <c r="XBX15" s="106"/>
      <c r="XBY15" s="106"/>
      <c r="XBZ15" s="106"/>
      <c r="XCA15" s="106"/>
      <c r="XCB15" s="106"/>
      <c r="XCC15" s="106"/>
      <c r="XCD15" s="106"/>
      <c r="XCE15" s="106"/>
      <c r="XCF15" s="106"/>
      <c r="XCG15" s="106"/>
      <c r="XCH15" s="106"/>
      <c r="XCI15" s="106"/>
      <c r="XCJ15" s="106"/>
      <c r="XCK15" s="106"/>
      <c r="XCL15" s="106"/>
      <c r="XCM15" s="106"/>
      <c r="XCN15" s="106"/>
      <c r="XCO15" s="106"/>
      <c r="XCP15" s="106"/>
      <c r="XCQ15" s="106"/>
      <c r="XCR15" s="106"/>
      <c r="XCS15" s="106"/>
      <c r="XCT15" s="106"/>
      <c r="XCU15" s="106"/>
      <c r="XCV15" s="106"/>
      <c r="XCW15" s="106"/>
      <c r="XCX15" s="106"/>
      <c r="XCY15" s="106"/>
      <c r="XCZ15" s="106"/>
      <c r="XDA15" s="106"/>
      <c r="XDB15" s="106"/>
      <c r="XDC15" s="106"/>
      <c r="XDD15" s="106"/>
      <c r="XDE15" s="106"/>
      <c r="XDF15" s="106"/>
      <c r="XDG15" s="106"/>
      <c r="XDH15" s="106"/>
      <c r="XDI15" s="106"/>
      <c r="XDJ15" s="106"/>
      <c r="XDK15" s="106"/>
      <c r="XDL15" s="106"/>
      <c r="XDM15" s="106"/>
      <c r="XDN15" s="106"/>
      <c r="XDO15" s="106"/>
      <c r="XDP15" s="106"/>
      <c r="XDQ15" s="106"/>
      <c r="XDR15" s="106"/>
      <c r="XDS15" s="106"/>
      <c r="XDT15" s="106"/>
      <c r="XDU15" s="106"/>
      <c r="XDV15" s="106"/>
      <c r="XDW15" s="106"/>
      <c r="XDX15" s="106"/>
      <c r="XDY15" s="106"/>
      <c r="XDZ15" s="106"/>
      <c r="XEA15" s="106"/>
      <c r="XEB15" s="106"/>
      <c r="XEC15" s="106"/>
      <c r="XED15" s="106"/>
      <c r="XEE15" s="106"/>
      <c r="XEF15" s="106"/>
      <c r="XEG15" s="106"/>
      <c r="XEH15" s="106"/>
      <c r="XEI15" s="106"/>
      <c r="XEJ15" s="106"/>
      <c r="XEK15" s="106"/>
      <c r="XEM15" s="106"/>
      <c r="XEN15" s="106"/>
      <c r="XEO15" s="106"/>
      <c r="XEP15" s="106"/>
      <c r="XEQ15" s="106"/>
      <c r="XER15" s="106"/>
      <c r="XES15" s="106"/>
    </row>
    <row r="16" ht="54" spans="1:9">
      <c r="A16" s="91">
        <v>1</v>
      </c>
      <c r="B16" s="99" t="s">
        <v>43</v>
      </c>
      <c r="C16" s="99"/>
      <c r="D16" s="100" t="s">
        <v>44</v>
      </c>
      <c r="E16" s="99" t="s">
        <v>45</v>
      </c>
      <c r="F16" s="94">
        <v>3991.6</v>
      </c>
      <c r="G16" s="94">
        <f>栏杆综合单价分析表!G200</f>
        <v>428.6589912</v>
      </c>
      <c r="H16" s="94">
        <f>+F16*G16</f>
        <v>1711035.22927392</v>
      </c>
      <c r="I16" s="108"/>
    </row>
    <row r="17" ht="64.8" spans="1:9">
      <c r="A17" s="91">
        <v>2</v>
      </c>
      <c r="B17" s="99" t="s">
        <v>46</v>
      </c>
      <c r="C17" s="99"/>
      <c r="D17" s="100" t="s">
        <v>47</v>
      </c>
      <c r="E17" s="99" t="s">
        <v>45</v>
      </c>
      <c r="F17" s="94">
        <v>4738.044</v>
      </c>
      <c r="G17" s="94">
        <f>栏杆综合单价分析表!G221</f>
        <v>526.116271956</v>
      </c>
      <c r="H17" s="94">
        <f>+F17*G17</f>
        <v>2492762.04564349</v>
      </c>
      <c r="I17" s="108"/>
    </row>
    <row r="18" ht="54" spans="1:9">
      <c r="A18" s="91">
        <v>3</v>
      </c>
      <c r="B18" s="99" t="s">
        <v>48</v>
      </c>
      <c r="C18" s="99"/>
      <c r="D18" s="100" t="s">
        <v>49</v>
      </c>
      <c r="E18" s="99" t="s">
        <v>45</v>
      </c>
      <c r="F18" s="94">
        <v>3158.696</v>
      </c>
      <c r="G18" s="94">
        <f>栏杆综合单价分析表!G242</f>
        <v>546.230965324</v>
      </c>
      <c r="H18" s="94">
        <f>+F18*G18</f>
        <v>1725377.56524506</v>
      </c>
      <c r="I18" s="108"/>
    </row>
    <row r="19" s="77" customFormat="1" ht="44" customHeight="1" spans="1:16384">
      <c r="A19" s="91">
        <v>4</v>
      </c>
      <c r="B19" s="101" t="s">
        <v>50</v>
      </c>
      <c r="C19" s="101"/>
      <c r="D19" s="102" t="s">
        <v>51</v>
      </c>
      <c r="E19" s="103" t="s">
        <v>45</v>
      </c>
      <c r="F19" s="104">
        <v>527.12928</v>
      </c>
      <c r="G19" s="104">
        <f>栏杆综合单价分析表!G255</f>
        <v>476.85209</v>
      </c>
      <c r="H19" s="104">
        <f>+F19*G19</f>
        <v>251362.698868195</v>
      </c>
      <c r="I19" s="101" t="s">
        <v>52</v>
      </c>
      <c r="J19" s="109"/>
      <c r="K19" s="80"/>
      <c r="L19" s="109"/>
      <c r="M19" s="109"/>
      <c r="N19" s="109"/>
      <c r="O19" s="109"/>
      <c r="P19" s="109"/>
      <c r="Q19" s="109"/>
      <c r="R19" s="109"/>
      <c r="S19" s="109"/>
      <c r="T19" s="109"/>
      <c r="U19" s="109"/>
      <c r="V19" s="109"/>
      <c r="W19" s="109"/>
      <c r="X19" s="109"/>
      <c r="Y19" s="109"/>
      <c r="Z19" s="109"/>
      <c r="AA19" s="109"/>
      <c r="AB19" s="109"/>
      <c r="AC19" s="109"/>
      <c r="AD19" s="109"/>
      <c r="AE19" s="109"/>
      <c r="AF19" s="109"/>
      <c r="AG19" s="109"/>
      <c r="AH19" s="109"/>
      <c r="AI19" s="109"/>
      <c r="AJ19" s="109"/>
      <c r="AK19" s="109"/>
      <c r="AL19" s="109"/>
      <c r="AM19" s="109"/>
      <c r="AN19" s="109"/>
      <c r="AO19" s="109"/>
      <c r="AP19" s="109"/>
      <c r="AQ19" s="109"/>
      <c r="AR19" s="109"/>
      <c r="AS19" s="109"/>
      <c r="AT19" s="109"/>
      <c r="AU19" s="109"/>
      <c r="AV19" s="109"/>
      <c r="AW19" s="109"/>
      <c r="AX19" s="109"/>
      <c r="AY19" s="109"/>
      <c r="AZ19" s="109"/>
      <c r="BA19" s="109"/>
      <c r="BB19" s="109"/>
      <c r="BC19" s="109"/>
      <c r="BD19" s="109"/>
      <c r="BE19" s="109"/>
      <c r="BF19" s="109"/>
      <c r="BG19" s="109"/>
      <c r="BH19" s="109"/>
      <c r="BI19" s="109"/>
      <c r="BJ19" s="109"/>
      <c r="BK19" s="109"/>
      <c r="BL19" s="109"/>
      <c r="BM19" s="109"/>
      <c r="BN19" s="109"/>
      <c r="BO19" s="109"/>
      <c r="BP19" s="109"/>
      <c r="BQ19" s="109"/>
      <c r="BR19" s="109"/>
      <c r="BS19" s="109"/>
      <c r="BT19" s="109"/>
      <c r="BU19" s="109"/>
      <c r="BV19" s="109"/>
      <c r="BW19" s="109"/>
      <c r="BX19" s="109"/>
      <c r="BY19" s="109"/>
      <c r="BZ19" s="109"/>
      <c r="CA19" s="109"/>
      <c r="CB19" s="109"/>
      <c r="CC19" s="109"/>
      <c r="CD19" s="109"/>
      <c r="CE19" s="109"/>
      <c r="CF19" s="109"/>
      <c r="CG19" s="109"/>
      <c r="CH19" s="109"/>
      <c r="CI19" s="109"/>
      <c r="CJ19" s="109"/>
      <c r="CK19" s="109"/>
      <c r="CL19" s="109"/>
      <c r="CM19" s="109"/>
      <c r="CN19" s="109"/>
      <c r="CO19" s="109"/>
      <c r="CP19" s="109"/>
      <c r="CQ19" s="109"/>
      <c r="CR19" s="109"/>
      <c r="CS19" s="109"/>
      <c r="CT19" s="109"/>
      <c r="CU19" s="109"/>
      <c r="CV19" s="109"/>
      <c r="CW19" s="109"/>
      <c r="CX19" s="109"/>
      <c r="CY19" s="109"/>
      <c r="CZ19" s="109"/>
      <c r="DA19" s="109"/>
      <c r="DB19" s="109"/>
      <c r="DC19" s="109"/>
      <c r="DD19" s="109"/>
      <c r="DE19" s="109"/>
      <c r="DF19" s="109"/>
      <c r="DG19" s="109"/>
      <c r="DH19" s="109"/>
      <c r="DI19" s="109"/>
      <c r="DJ19" s="109"/>
      <c r="DK19" s="109"/>
      <c r="DL19" s="109"/>
      <c r="DM19" s="109"/>
      <c r="DN19" s="109"/>
      <c r="DO19" s="109"/>
      <c r="DP19" s="109"/>
      <c r="DQ19" s="109"/>
      <c r="DR19" s="109"/>
      <c r="DS19" s="109"/>
      <c r="DT19" s="109"/>
      <c r="DU19" s="109"/>
      <c r="DV19" s="109"/>
      <c r="DW19" s="109"/>
      <c r="DX19" s="109"/>
      <c r="DY19" s="109"/>
      <c r="DZ19" s="109"/>
      <c r="EA19" s="109"/>
      <c r="EB19" s="109"/>
      <c r="EC19" s="109"/>
      <c r="ED19" s="109"/>
      <c r="EE19" s="109"/>
      <c r="EF19" s="109"/>
      <c r="EG19" s="109"/>
      <c r="EH19" s="109"/>
      <c r="EI19" s="109"/>
      <c r="EJ19" s="109"/>
      <c r="EK19" s="109"/>
      <c r="EL19" s="109"/>
      <c r="EM19" s="109"/>
      <c r="EN19" s="109"/>
      <c r="EO19" s="109"/>
      <c r="EP19" s="109"/>
      <c r="EQ19" s="109"/>
      <c r="ER19" s="109"/>
      <c r="ES19" s="109"/>
      <c r="ET19" s="109"/>
      <c r="EU19" s="109"/>
      <c r="EV19" s="109"/>
      <c r="EW19" s="109"/>
      <c r="EX19" s="109"/>
      <c r="EY19" s="109"/>
      <c r="EZ19" s="109"/>
      <c r="FA19" s="109"/>
      <c r="FB19" s="109"/>
      <c r="FC19" s="109"/>
      <c r="FD19" s="109"/>
      <c r="FE19" s="109"/>
      <c r="FF19" s="109"/>
      <c r="FG19" s="109"/>
      <c r="FH19" s="109"/>
      <c r="FI19" s="109"/>
      <c r="FJ19" s="109"/>
      <c r="FK19" s="109"/>
      <c r="FL19" s="109"/>
      <c r="FM19" s="109"/>
      <c r="FN19" s="109"/>
      <c r="FO19" s="109"/>
      <c r="FP19" s="109"/>
      <c r="FQ19" s="109"/>
      <c r="FR19" s="109"/>
      <c r="FS19" s="109"/>
      <c r="FT19" s="109"/>
      <c r="FU19" s="109"/>
      <c r="FV19" s="109"/>
      <c r="FW19" s="109"/>
      <c r="FX19" s="109"/>
      <c r="FY19" s="109"/>
      <c r="FZ19" s="109"/>
      <c r="GA19" s="109"/>
      <c r="GB19" s="109"/>
      <c r="GC19" s="109"/>
      <c r="GD19" s="109"/>
      <c r="GE19" s="109"/>
      <c r="GF19" s="109"/>
      <c r="GG19" s="109"/>
      <c r="GH19" s="109"/>
      <c r="GI19" s="109"/>
      <c r="GJ19" s="109"/>
      <c r="GK19" s="109"/>
      <c r="GL19" s="109"/>
      <c r="GM19" s="109"/>
      <c r="GN19" s="109"/>
      <c r="GO19" s="109"/>
      <c r="GP19" s="109"/>
      <c r="GQ19" s="109"/>
      <c r="GR19" s="109"/>
      <c r="GS19" s="109"/>
      <c r="GT19" s="109"/>
      <c r="GU19" s="109"/>
      <c r="GV19" s="109"/>
      <c r="GW19" s="109"/>
      <c r="GX19" s="109"/>
      <c r="GY19" s="109"/>
      <c r="GZ19" s="109"/>
      <c r="HA19" s="109"/>
      <c r="HB19" s="109"/>
      <c r="HC19" s="109"/>
      <c r="HD19" s="109"/>
      <c r="HE19" s="109"/>
      <c r="HF19" s="109"/>
      <c r="HG19" s="109"/>
      <c r="HH19" s="109"/>
      <c r="HI19" s="109"/>
      <c r="HJ19" s="109"/>
      <c r="HK19" s="109"/>
      <c r="HL19" s="109"/>
      <c r="HM19" s="109"/>
      <c r="HN19" s="109"/>
      <c r="HO19" s="109"/>
      <c r="HP19" s="109"/>
      <c r="HQ19" s="109"/>
      <c r="HR19" s="109"/>
      <c r="HS19" s="109"/>
      <c r="HT19" s="109"/>
      <c r="HU19" s="109"/>
      <c r="HV19" s="109"/>
      <c r="HW19" s="109"/>
      <c r="HX19" s="109"/>
      <c r="HY19" s="109"/>
      <c r="HZ19" s="109"/>
      <c r="IA19" s="109"/>
      <c r="IB19" s="109"/>
      <c r="IC19" s="109"/>
      <c r="ID19" s="109"/>
      <c r="IE19" s="109"/>
      <c r="IF19" s="109"/>
      <c r="IG19" s="109"/>
      <c r="IH19" s="109"/>
      <c r="II19" s="109"/>
      <c r="IJ19" s="109"/>
      <c r="IK19" s="109"/>
      <c r="IL19" s="109"/>
      <c r="IM19" s="109"/>
      <c r="IN19" s="109"/>
      <c r="IO19" s="109"/>
      <c r="IP19" s="109"/>
      <c r="IQ19" s="109"/>
      <c r="IR19" s="109"/>
      <c r="IS19" s="109"/>
      <c r="IT19" s="109"/>
      <c r="IU19" s="109"/>
      <c r="IV19" s="109"/>
      <c r="IW19" s="109"/>
      <c r="IX19" s="109"/>
      <c r="IY19" s="109"/>
      <c r="IZ19" s="109"/>
      <c r="JA19" s="109"/>
      <c r="JB19" s="109"/>
      <c r="JC19" s="109"/>
      <c r="JD19" s="109"/>
      <c r="JE19" s="109"/>
      <c r="JF19" s="109"/>
      <c r="JG19" s="109"/>
      <c r="JH19" s="109"/>
      <c r="JI19" s="109"/>
      <c r="JJ19" s="109"/>
      <c r="JK19" s="109"/>
      <c r="JL19" s="109"/>
      <c r="JM19" s="109"/>
      <c r="JN19" s="109"/>
      <c r="JO19" s="109"/>
      <c r="JP19" s="109"/>
      <c r="JQ19" s="109"/>
      <c r="JR19" s="109"/>
      <c r="JS19" s="109"/>
      <c r="JT19" s="109"/>
      <c r="JU19" s="109"/>
      <c r="JV19" s="109"/>
      <c r="JW19" s="109"/>
      <c r="JX19" s="109"/>
      <c r="JY19" s="109"/>
      <c r="JZ19" s="109"/>
      <c r="KA19" s="109"/>
      <c r="KB19" s="109"/>
      <c r="KC19" s="109"/>
      <c r="KD19" s="109"/>
      <c r="KE19" s="109"/>
      <c r="KF19" s="109"/>
      <c r="KG19" s="109"/>
      <c r="KH19" s="109"/>
      <c r="KI19" s="109"/>
      <c r="KJ19" s="109"/>
      <c r="KK19" s="109"/>
      <c r="KL19" s="109"/>
      <c r="KM19" s="109"/>
      <c r="KN19" s="109"/>
      <c r="KO19" s="109"/>
      <c r="KP19" s="109"/>
      <c r="KQ19" s="109"/>
      <c r="KR19" s="109"/>
      <c r="KS19" s="109"/>
      <c r="KT19" s="109"/>
      <c r="KU19" s="109"/>
      <c r="KV19" s="109"/>
      <c r="KW19" s="109"/>
      <c r="KX19" s="109"/>
      <c r="KY19" s="109"/>
      <c r="KZ19" s="109"/>
      <c r="LA19" s="109"/>
      <c r="LB19" s="109"/>
      <c r="LC19" s="109"/>
      <c r="LD19" s="109"/>
      <c r="LE19" s="109"/>
      <c r="LF19" s="109"/>
      <c r="LG19" s="109"/>
      <c r="LH19" s="109"/>
      <c r="LI19" s="109"/>
      <c r="LJ19" s="109"/>
      <c r="LK19" s="109"/>
      <c r="LL19" s="109"/>
      <c r="LM19" s="109"/>
      <c r="LN19" s="109"/>
      <c r="LO19" s="109"/>
      <c r="LP19" s="109"/>
      <c r="LQ19" s="109"/>
      <c r="LR19" s="109"/>
      <c r="LS19" s="109"/>
      <c r="LT19" s="109"/>
      <c r="LU19" s="109"/>
      <c r="LV19" s="109"/>
      <c r="LW19" s="109"/>
      <c r="LX19" s="109"/>
      <c r="LY19" s="109"/>
      <c r="LZ19" s="109"/>
      <c r="MA19" s="109"/>
      <c r="MB19" s="109"/>
      <c r="MC19" s="109"/>
      <c r="MD19" s="109"/>
      <c r="ME19" s="109"/>
      <c r="MF19" s="109"/>
      <c r="MG19" s="109"/>
      <c r="MH19" s="109"/>
      <c r="MI19" s="109"/>
      <c r="MJ19" s="109"/>
      <c r="MK19" s="109"/>
      <c r="ML19" s="109"/>
      <c r="MM19" s="109"/>
      <c r="MN19" s="109"/>
      <c r="MO19" s="109"/>
      <c r="MP19" s="109"/>
      <c r="MQ19" s="109"/>
      <c r="MR19" s="109"/>
      <c r="MS19" s="109"/>
      <c r="MT19" s="109"/>
      <c r="MU19" s="109"/>
      <c r="MV19" s="109"/>
      <c r="MW19" s="109"/>
      <c r="MX19" s="109"/>
      <c r="MY19" s="109"/>
      <c r="MZ19" s="109"/>
      <c r="NA19" s="109"/>
      <c r="NB19" s="109"/>
      <c r="NC19" s="109"/>
      <c r="ND19" s="109"/>
      <c r="NE19" s="109"/>
      <c r="NF19" s="109"/>
      <c r="NG19" s="109"/>
      <c r="NH19" s="109"/>
      <c r="NI19" s="109"/>
      <c r="NJ19" s="109"/>
      <c r="NK19" s="109"/>
      <c r="NL19" s="109"/>
      <c r="NM19" s="109"/>
      <c r="NN19" s="109"/>
      <c r="NO19" s="109"/>
      <c r="NP19" s="109"/>
      <c r="NQ19" s="109"/>
      <c r="NR19" s="109"/>
      <c r="NS19" s="109"/>
      <c r="NT19" s="109"/>
      <c r="NU19" s="109"/>
      <c r="NV19" s="109"/>
      <c r="NW19" s="109"/>
      <c r="NX19" s="109"/>
      <c r="NY19" s="109"/>
      <c r="NZ19" s="109"/>
      <c r="OA19" s="109"/>
      <c r="OB19" s="109"/>
      <c r="OC19" s="109"/>
      <c r="OD19" s="109"/>
      <c r="OE19" s="109"/>
      <c r="OF19" s="109"/>
      <c r="OG19" s="109"/>
      <c r="OH19" s="109"/>
      <c r="OI19" s="109"/>
      <c r="OJ19" s="109"/>
      <c r="OK19" s="109"/>
      <c r="OL19" s="109"/>
      <c r="OM19" s="109"/>
      <c r="ON19" s="109"/>
      <c r="OO19" s="109"/>
      <c r="OP19" s="109"/>
      <c r="OQ19" s="109"/>
      <c r="OR19" s="109"/>
      <c r="OS19" s="109"/>
      <c r="OT19" s="109"/>
      <c r="OU19" s="109"/>
      <c r="OV19" s="109"/>
      <c r="OW19" s="109"/>
      <c r="OX19" s="109"/>
      <c r="OY19" s="109"/>
      <c r="OZ19" s="109"/>
      <c r="PA19" s="109"/>
      <c r="PB19" s="109"/>
      <c r="PC19" s="109"/>
      <c r="PD19" s="109"/>
      <c r="PE19" s="109"/>
      <c r="PF19" s="109"/>
      <c r="PG19" s="109"/>
      <c r="PH19" s="109"/>
      <c r="PI19" s="109"/>
      <c r="PJ19" s="109"/>
      <c r="PK19" s="109"/>
      <c r="PL19" s="109"/>
      <c r="PM19" s="109"/>
      <c r="PN19" s="109"/>
      <c r="PO19" s="109"/>
      <c r="PP19" s="109"/>
      <c r="PQ19" s="109"/>
      <c r="PR19" s="109"/>
      <c r="PS19" s="109"/>
      <c r="PT19" s="109"/>
      <c r="PU19" s="109"/>
      <c r="PV19" s="109"/>
      <c r="PW19" s="109"/>
      <c r="PX19" s="109"/>
      <c r="PY19" s="109"/>
      <c r="PZ19" s="109"/>
      <c r="QA19" s="109"/>
      <c r="QB19" s="109"/>
      <c r="QC19" s="109"/>
      <c r="QD19" s="109"/>
      <c r="QE19" s="109"/>
      <c r="QF19" s="109"/>
      <c r="QG19" s="109"/>
      <c r="QH19" s="109"/>
      <c r="QI19" s="109"/>
      <c r="QJ19" s="109"/>
      <c r="QK19" s="109"/>
      <c r="QL19" s="109"/>
      <c r="QM19" s="109"/>
      <c r="QN19" s="109"/>
      <c r="QO19" s="109"/>
      <c r="QP19" s="109"/>
      <c r="QQ19" s="109"/>
      <c r="QR19" s="109"/>
      <c r="QS19" s="109"/>
      <c r="QT19" s="109"/>
      <c r="QU19" s="109"/>
      <c r="QV19" s="109"/>
      <c r="QW19" s="109"/>
      <c r="QX19" s="109"/>
      <c r="QY19" s="109"/>
      <c r="QZ19" s="109"/>
      <c r="RA19" s="109"/>
      <c r="RB19" s="109"/>
      <c r="RC19" s="109"/>
      <c r="RD19" s="109"/>
      <c r="RE19" s="109"/>
      <c r="RF19" s="109"/>
      <c r="RG19" s="109"/>
      <c r="RH19" s="109"/>
      <c r="RI19" s="109"/>
      <c r="RJ19" s="109"/>
      <c r="RK19" s="109"/>
      <c r="RL19" s="109"/>
      <c r="RM19" s="109"/>
      <c r="RN19" s="109"/>
      <c r="RO19" s="109"/>
      <c r="RP19" s="109"/>
      <c r="RQ19" s="109"/>
      <c r="RR19" s="109"/>
      <c r="RS19" s="109"/>
      <c r="RT19" s="109"/>
      <c r="RU19" s="109"/>
      <c r="RV19" s="109"/>
      <c r="RW19" s="109"/>
      <c r="RX19" s="109"/>
      <c r="RY19" s="109"/>
      <c r="RZ19" s="109"/>
      <c r="SA19" s="109"/>
      <c r="SB19" s="109"/>
      <c r="SC19" s="109"/>
      <c r="SD19" s="109"/>
      <c r="SE19" s="109"/>
      <c r="SF19" s="109"/>
      <c r="SG19" s="109"/>
      <c r="SH19" s="109"/>
      <c r="SI19" s="109"/>
      <c r="SJ19" s="109"/>
      <c r="SK19" s="109"/>
      <c r="SL19" s="109"/>
      <c r="SM19" s="109"/>
      <c r="SN19" s="109"/>
      <c r="SO19" s="109"/>
      <c r="SP19" s="109"/>
      <c r="SQ19" s="109"/>
      <c r="SR19" s="109"/>
      <c r="SS19" s="109"/>
      <c r="ST19" s="109"/>
      <c r="SU19" s="109"/>
      <c r="SV19" s="109"/>
      <c r="SW19" s="109"/>
      <c r="SX19" s="109"/>
      <c r="SY19" s="109"/>
      <c r="SZ19" s="109"/>
      <c r="TA19" s="109"/>
      <c r="TB19" s="109"/>
      <c r="TC19" s="109"/>
      <c r="TD19" s="109"/>
      <c r="TE19" s="109"/>
      <c r="TF19" s="109"/>
      <c r="TG19" s="109"/>
      <c r="TH19" s="109"/>
      <c r="TI19" s="109"/>
      <c r="TJ19" s="109"/>
      <c r="TK19" s="109"/>
      <c r="TL19" s="109"/>
      <c r="TM19" s="109"/>
      <c r="TN19" s="109"/>
      <c r="TO19" s="109"/>
      <c r="TP19" s="109"/>
      <c r="TQ19" s="109"/>
      <c r="TR19" s="109"/>
      <c r="TS19" s="109"/>
      <c r="TT19" s="109"/>
      <c r="TU19" s="109"/>
      <c r="TV19" s="109"/>
      <c r="TW19" s="109"/>
      <c r="TX19" s="109"/>
      <c r="TY19" s="109"/>
      <c r="TZ19" s="109"/>
      <c r="UA19" s="109"/>
      <c r="UB19" s="109"/>
      <c r="UC19" s="109"/>
      <c r="UD19" s="109"/>
      <c r="UE19" s="109"/>
      <c r="UF19" s="109"/>
      <c r="UG19" s="109"/>
      <c r="UH19" s="109"/>
      <c r="UI19" s="109"/>
      <c r="UJ19" s="109"/>
      <c r="UK19" s="109"/>
      <c r="UL19" s="109"/>
      <c r="UM19" s="109"/>
      <c r="UN19" s="109"/>
      <c r="UO19" s="109"/>
      <c r="UP19" s="109"/>
      <c r="UQ19" s="109"/>
      <c r="UR19" s="109"/>
      <c r="US19" s="109"/>
      <c r="UT19" s="109"/>
      <c r="UU19" s="109"/>
      <c r="UV19" s="109"/>
      <c r="UW19" s="109"/>
      <c r="UX19" s="109"/>
      <c r="UY19" s="109"/>
      <c r="UZ19" s="109"/>
      <c r="VA19" s="109"/>
      <c r="VB19" s="109"/>
      <c r="VC19" s="109"/>
      <c r="VD19" s="109"/>
      <c r="VE19" s="109"/>
      <c r="VF19" s="109"/>
      <c r="VG19" s="109"/>
      <c r="VH19" s="109"/>
      <c r="VI19" s="109"/>
      <c r="VJ19" s="109"/>
      <c r="VK19" s="109"/>
      <c r="VL19" s="109"/>
      <c r="VM19" s="109"/>
      <c r="VN19" s="109"/>
      <c r="VO19" s="109"/>
      <c r="VP19" s="109"/>
      <c r="VQ19" s="109"/>
      <c r="VR19" s="109"/>
      <c r="VS19" s="109"/>
      <c r="VT19" s="109"/>
      <c r="VU19" s="109"/>
      <c r="VV19" s="109"/>
      <c r="VW19" s="109"/>
      <c r="VX19" s="109"/>
      <c r="VY19" s="109"/>
      <c r="VZ19" s="109"/>
      <c r="WA19" s="109"/>
      <c r="WB19" s="109"/>
      <c r="WC19" s="109"/>
      <c r="WD19" s="109"/>
      <c r="WE19" s="109"/>
      <c r="WF19" s="109"/>
      <c r="WG19" s="109"/>
      <c r="WH19" s="109"/>
      <c r="WI19" s="109"/>
      <c r="WJ19" s="109"/>
      <c r="WK19" s="109"/>
      <c r="WL19" s="109"/>
      <c r="WM19" s="109"/>
      <c r="WN19" s="109"/>
      <c r="WO19" s="109"/>
      <c r="WP19" s="109"/>
      <c r="WQ19" s="109"/>
      <c r="WR19" s="109"/>
      <c r="WS19" s="109"/>
      <c r="WT19" s="109"/>
      <c r="WU19" s="109"/>
      <c r="WV19" s="109"/>
      <c r="WW19" s="109"/>
      <c r="WX19" s="109"/>
      <c r="WY19" s="109"/>
      <c r="WZ19" s="109"/>
      <c r="XA19" s="109"/>
      <c r="XB19" s="109"/>
      <c r="XC19" s="109"/>
      <c r="XD19" s="109"/>
      <c r="XE19" s="109"/>
      <c r="XF19" s="109"/>
      <c r="XG19" s="109"/>
      <c r="XH19" s="109"/>
      <c r="XI19" s="109"/>
      <c r="XJ19" s="109"/>
      <c r="XK19" s="109"/>
      <c r="XL19" s="109"/>
      <c r="XM19" s="109"/>
      <c r="XN19" s="109"/>
      <c r="XO19" s="109"/>
      <c r="XP19" s="109"/>
      <c r="XQ19" s="109"/>
      <c r="XR19" s="109"/>
      <c r="XS19" s="109"/>
      <c r="XT19" s="109"/>
      <c r="XU19" s="109"/>
      <c r="XV19" s="109"/>
      <c r="XW19" s="109"/>
      <c r="XX19" s="109"/>
      <c r="XY19" s="109"/>
      <c r="XZ19" s="109"/>
      <c r="YA19" s="109"/>
      <c r="YB19" s="109"/>
      <c r="YC19" s="109"/>
      <c r="YD19" s="109"/>
      <c r="YE19" s="109"/>
      <c r="YF19" s="109"/>
      <c r="YG19" s="109"/>
      <c r="YH19" s="109"/>
      <c r="YI19" s="109"/>
      <c r="YJ19" s="109"/>
      <c r="YK19" s="109"/>
      <c r="YL19" s="109"/>
      <c r="YM19" s="109"/>
      <c r="YN19" s="109"/>
      <c r="YO19" s="109"/>
      <c r="YP19" s="109"/>
      <c r="YQ19" s="109"/>
      <c r="YR19" s="109"/>
      <c r="YS19" s="109"/>
      <c r="YT19" s="109"/>
      <c r="YU19" s="109"/>
      <c r="YV19" s="109"/>
      <c r="YW19" s="109"/>
      <c r="YX19" s="109"/>
      <c r="YY19" s="109"/>
      <c r="YZ19" s="109"/>
      <c r="ZA19" s="109"/>
      <c r="ZB19" s="109"/>
      <c r="ZC19" s="109"/>
      <c r="ZD19" s="109"/>
      <c r="ZE19" s="109"/>
      <c r="ZF19" s="109"/>
      <c r="ZG19" s="109"/>
      <c r="ZH19" s="109"/>
      <c r="ZI19" s="109"/>
      <c r="ZJ19" s="109"/>
      <c r="ZK19" s="109"/>
      <c r="ZL19" s="109"/>
      <c r="ZM19" s="109"/>
      <c r="ZN19" s="109"/>
      <c r="ZO19" s="109"/>
      <c r="ZP19" s="109"/>
      <c r="ZQ19" s="109"/>
      <c r="ZR19" s="109"/>
      <c r="ZS19" s="109"/>
      <c r="ZT19" s="109"/>
      <c r="ZU19" s="109"/>
      <c r="ZV19" s="109"/>
      <c r="ZW19" s="109"/>
      <c r="ZX19" s="109"/>
      <c r="ZY19" s="109"/>
      <c r="ZZ19" s="109"/>
      <c r="AAA19" s="109"/>
      <c r="AAB19" s="109"/>
      <c r="AAC19" s="109"/>
      <c r="AAD19" s="109"/>
      <c r="AAE19" s="109"/>
      <c r="AAF19" s="109"/>
      <c r="AAG19" s="109"/>
      <c r="AAH19" s="109"/>
      <c r="AAI19" s="109"/>
      <c r="AAJ19" s="109"/>
      <c r="AAK19" s="109"/>
      <c r="AAL19" s="109"/>
      <c r="AAM19" s="109"/>
      <c r="AAN19" s="109"/>
      <c r="AAO19" s="109"/>
      <c r="AAP19" s="109"/>
      <c r="AAQ19" s="109"/>
      <c r="AAR19" s="109"/>
      <c r="AAS19" s="109"/>
      <c r="AAT19" s="109"/>
      <c r="AAU19" s="109"/>
      <c r="AAV19" s="109"/>
      <c r="AAW19" s="109"/>
      <c r="AAX19" s="109"/>
      <c r="AAY19" s="109"/>
      <c r="AAZ19" s="109"/>
      <c r="ABA19" s="109"/>
      <c r="ABB19" s="109"/>
      <c r="ABC19" s="109"/>
      <c r="ABD19" s="109"/>
      <c r="ABE19" s="109"/>
      <c r="ABF19" s="109"/>
      <c r="ABG19" s="109"/>
      <c r="ABH19" s="109"/>
      <c r="ABI19" s="109"/>
      <c r="ABJ19" s="109"/>
      <c r="ABK19" s="109"/>
      <c r="ABL19" s="109"/>
      <c r="ABM19" s="109"/>
      <c r="ABN19" s="109"/>
      <c r="ABO19" s="109"/>
      <c r="ABP19" s="109"/>
      <c r="ABQ19" s="109"/>
      <c r="ABR19" s="109"/>
      <c r="ABS19" s="109"/>
      <c r="ABT19" s="109"/>
      <c r="ABU19" s="109"/>
      <c r="ABV19" s="109"/>
      <c r="ABW19" s="109"/>
      <c r="ABX19" s="109"/>
      <c r="ABY19" s="109"/>
      <c r="ABZ19" s="109"/>
      <c r="ACA19" s="109"/>
      <c r="ACB19" s="109"/>
      <c r="ACC19" s="109"/>
      <c r="ACD19" s="109"/>
      <c r="ACE19" s="109"/>
      <c r="ACF19" s="109"/>
      <c r="ACG19" s="109"/>
      <c r="ACH19" s="109"/>
      <c r="ACI19" s="109"/>
      <c r="ACJ19" s="109"/>
      <c r="ACK19" s="109"/>
      <c r="ACL19" s="109"/>
      <c r="ACM19" s="109"/>
      <c r="ACN19" s="109"/>
      <c r="ACO19" s="109"/>
      <c r="ACP19" s="109"/>
      <c r="ACQ19" s="109"/>
      <c r="ACR19" s="109"/>
      <c r="ACS19" s="109"/>
      <c r="ACT19" s="109"/>
      <c r="ACU19" s="109"/>
      <c r="ACV19" s="109"/>
      <c r="ACW19" s="109"/>
      <c r="ACX19" s="109"/>
      <c r="ACY19" s="109"/>
      <c r="ACZ19" s="109"/>
      <c r="ADA19" s="109"/>
      <c r="ADB19" s="109"/>
      <c r="ADC19" s="109"/>
      <c r="ADD19" s="109"/>
      <c r="ADE19" s="109"/>
      <c r="ADF19" s="109"/>
      <c r="ADG19" s="109"/>
      <c r="ADH19" s="109"/>
      <c r="ADI19" s="109"/>
      <c r="ADJ19" s="109"/>
      <c r="ADK19" s="109"/>
      <c r="ADL19" s="109"/>
      <c r="ADM19" s="109"/>
      <c r="ADN19" s="109"/>
      <c r="ADO19" s="109"/>
      <c r="ADP19" s="109"/>
      <c r="ADQ19" s="109"/>
      <c r="ADR19" s="109"/>
      <c r="ADS19" s="109"/>
      <c r="ADT19" s="109"/>
      <c r="ADU19" s="109"/>
      <c r="ADV19" s="109"/>
      <c r="ADW19" s="109"/>
      <c r="ADX19" s="109"/>
      <c r="ADY19" s="109"/>
      <c r="ADZ19" s="109"/>
      <c r="AEA19" s="109"/>
      <c r="AEB19" s="109"/>
      <c r="AEC19" s="109"/>
      <c r="AED19" s="109"/>
      <c r="AEE19" s="109"/>
      <c r="AEF19" s="109"/>
      <c r="AEG19" s="109"/>
      <c r="AEH19" s="109"/>
      <c r="AEI19" s="109"/>
      <c r="AEJ19" s="109"/>
      <c r="AEK19" s="109"/>
      <c r="AEL19" s="109"/>
      <c r="AEM19" s="109"/>
      <c r="AEN19" s="109"/>
      <c r="AEO19" s="109"/>
      <c r="AEP19" s="109"/>
      <c r="AEQ19" s="109"/>
      <c r="AER19" s="109"/>
      <c r="AES19" s="109"/>
      <c r="AET19" s="109"/>
      <c r="AEU19" s="109"/>
      <c r="AEV19" s="109"/>
      <c r="AEW19" s="109"/>
      <c r="AEX19" s="109"/>
      <c r="AEY19" s="109"/>
      <c r="AEZ19" s="109"/>
      <c r="AFA19" s="109"/>
      <c r="AFB19" s="109"/>
      <c r="AFC19" s="109"/>
      <c r="AFD19" s="109"/>
      <c r="AFE19" s="109"/>
      <c r="AFF19" s="109"/>
      <c r="AFG19" s="109"/>
      <c r="AFH19" s="109"/>
      <c r="AFI19" s="109"/>
      <c r="AFJ19" s="109"/>
      <c r="AFK19" s="109"/>
      <c r="AFL19" s="109"/>
      <c r="AFM19" s="109"/>
      <c r="AFN19" s="109"/>
      <c r="AFO19" s="109"/>
      <c r="AFP19" s="109"/>
      <c r="AFQ19" s="109"/>
      <c r="AFR19" s="109"/>
      <c r="AFS19" s="109"/>
      <c r="AFT19" s="109"/>
      <c r="AFU19" s="109"/>
      <c r="AFV19" s="109"/>
      <c r="AFW19" s="109"/>
      <c r="AFX19" s="109"/>
      <c r="AFY19" s="109"/>
      <c r="AFZ19" s="109"/>
      <c r="AGA19" s="109"/>
      <c r="AGB19" s="109"/>
      <c r="AGC19" s="109"/>
      <c r="AGD19" s="109"/>
      <c r="AGE19" s="109"/>
      <c r="AGF19" s="109"/>
      <c r="AGG19" s="109"/>
      <c r="AGH19" s="109"/>
      <c r="AGI19" s="109"/>
      <c r="AGJ19" s="109"/>
      <c r="AGK19" s="109"/>
      <c r="AGL19" s="109"/>
      <c r="AGM19" s="109"/>
      <c r="AGN19" s="109"/>
      <c r="AGO19" s="109"/>
      <c r="AGP19" s="109"/>
      <c r="AGQ19" s="109"/>
      <c r="AGR19" s="109"/>
      <c r="AGS19" s="109"/>
      <c r="AGT19" s="109"/>
      <c r="AGU19" s="109"/>
      <c r="AGV19" s="109"/>
      <c r="AGW19" s="109"/>
      <c r="AGX19" s="109"/>
      <c r="AGY19" s="109"/>
      <c r="AGZ19" s="109"/>
      <c r="AHA19" s="109"/>
      <c r="AHB19" s="109"/>
      <c r="AHC19" s="109"/>
      <c r="AHD19" s="109"/>
      <c r="AHE19" s="109"/>
      <c r="AHF19" s="109"/>
      <c r="AHG19" s="109"/>
      <c r="AHH19" s="109"/>
      <c r="AHI19" s="109"/>
      <c r="AHJ19" s="109"/>
      <c r="AHK19" s="109"/>
      <c r="AHL19" s="109"/>
      <c r="AHM19" s="109"/>
      <c r="AHN19" s="109"/>
      <c r="AHO19" s="109"/>
      <c r="AHP19" s="109"/>
      <c r="AHQ19" s="109"/>
      <c r="AHR19" s="109"/>
      <c r="AHS19" s="109"/>
      <c r="AHT19" s="109"/>
      <c r="AHU19" s="109"/>
      <c r="AHV19" s="109"/>
      <c r="AHW19" s="109"/>
      <c r="AHX19" s="109"/>
      <c r="AHY19" s="109"/>
      <c r="AHZ19" s="109"/>
      <c r="AIA19" s="109"/>
      <c r="AIB19" s="109"/>
      <c r="AIC19" s="109"/>
      <c r="AID19" s="109"/>
      <c r="AIE19" s="109"/>
      <c r="AIF19" s="109"/>
      <c r="AIG19" s="109"/>
      <c r="AIH19" s="109"/>
      <c r="AII19" s="109"/>
      <c r="AIJ19" s="109"/>
      <c r="AIK19" s="109"/>
      <c r="AIL19" s="109"/>
      <c r="AIM19" s="109"/>
      <c r="AIN19" s="109"/>
      <c r="AIO19" s="109"/>
      <c r="AIP19" s="109"/>
      <c r="AIQ19" s="109"/>
      <c r="AIR19" s="109"/>
      <c r="AIS19" s="109"/>
      <c r="AIT19" s="109"/>
      <c r="AIU19" s="109"/>
      <c r="AIV19" s="109"/>
      <c r="AIW19" s="109"/>
      <c r="AIX19" s="109"/>
      <c r="AIY19" s="109"/>
      <c r="AIZ19" s="109"/>
      <c r="AJA19" s="109"/>
      <c r="AJB19" s="109"/>
      <c r="AJC19" s="109"/>
      <c r="AJD19" s="109"/>
      <c r="AJE19" s="109"/>
      <c r="AJF19" s="109"/>
      <c r="AJG19" s="109"/>
      <c r="AJH19" s="109"/>
      <c r="AJI19" s="109"/>
      <c r="AJJ19" s="109"/>
      <c r="AJK19" s="109"/>
      <c r="AJL19" s="109"/>
      <c r="AJM19" s="109"/>
      <c r="AJN19" s="109"/>
      <c r="AJO19" s="109"/>
      <c r="AJP19" s="109"/>
      <c r="AJQ19" s="109"/>
      <c r="AJR19" s="109"/>
      <c r="AJS19" s="109"/>
      <c r="AJT19" s="109"/>
      <c r="AJU19" s="109"/>
      <c r="AJV19" s="109"/>
      <c r="AJW19" s="109"/>
      <c r="AJX19" s="109"/>
      <c r="AJY19" s="109"/>
      <c r="AJZ19" s="109"/>
      <c r="AKA19" s="109"/>
      <c r="AKB19" s="109"/>
      <c r="AKC19" s="109"/>
      <c r="AKD19" s="109"/>
      <c r="AKE19" s="109"/>
      <c r="AKF19" s="109"/>
      <c r="AKG19" s="109"/>
      <c r="AKH19" s="109"/>
      <c r="AKI19" s="109"/>
      <c r="AKJ19" s="109"/>
      <c r="AKK19" s="109"/>
      <c r="AKL19" s="109"/>
      <c r="AKM19" s="109"/>
      <c r="AKN19" s="109"/>
      <c r="AKO19" s="109"/>
      <c r="AKP19" s="109"/>
      <c r="AKQ19" s="109"/>
      <c r="AKR19" s="109"/>
      <c r="AKS19" s="109"/>
      <c r="AKT19" s="109"/>
      <c r="AKU19" s="109"/>
      <c r="AKV19" s="109"/>
      <c r="AKW19" s="109"/>
      <c r="AKX19" s="109"/>
      <c r="AKY19" s="109"/>
      <c r="AKZ19" s="109"/>
      <c r="ALA19" s="109"/>
      <c r="ALB19" s="109"/>
      <c r="ALC19" s="109"/>
      <c r="ALD19" s="109"/>
      <c r="ALE19" s="109"/>
      <c r="ALF19" s="109"/>
      <c r="ALG19" s="109"/>
      <c r="ALH19" s="109"/>
      <c r="ALI19" s="109"/>
      <c r="ALJ19" s="109"/>
      <c r="ALK19" s="109"/>
      <c r="ALL19" s="109"/>
      <c r="ALM19" s="109"/>
      <c r="ALN19" s="109"/>
      <c r="ALO19" s="109"/>
      <c r="ALP19" s="109"/>
      <c r="ALQ19" s="109"/>
      <c r="ALR19" s="109"/>
      <c r="ALS19" s="109"/>
      <c r="ALT19" s="109"/>
      <c r="ALU19" s="109"/>
      <c r="ALV19" s="109"/>
      <c r="ALW19" s="109"/>
      <c r="ALX19" s="109"/>
      <c r="ALY19" s="109"/>
      <c r="ALZ19" s="109"/>
      <c r="AMA19" s="109"/>
      <c r="AMB19" s="109"/>
      <c r="AMC19" s="109"/>
      <c r="AMD19" s="109"/>
      <c r="AME19" s="109"/>
      <c r="AMF19" s="109"/>
      <c r="AMG19" s="109"/>
      <c r="AMH19" s="109"/>
      <c r="AMI19" s="109"/>
      <c r="AMJ19" s="109"/>
      <c r="AMK19" s="109"/>
      <c r="AML19" s="109"/>
      <c r="AMM19" s="109"/>
      <c r="AMN19" s="109"/>
      <c r="AMO19" s="109"/>
      <c r="AMP19" s="109"/>
      <c r="AMQ19" s="109"/>
      <c r="AMR19" s="109"/>
      <c r="AMS19" s="109"/>
      <c r="AMT19" s="109"/>
      <c r="AMU19" s="109"/>
      <c r="AMV19" s="109"/>
      <c r="AMW19" s="109"/>
      <c r="AMX19" s="109"/>
      <c r="AMY19" s="109"/>
      <c r="AMZ19" s="109"/>
      <c r="ANA19" s="109"/>
      <c r="ANB19" s="109"/>
      <c r="ANC19" s="109"/>
      <c r="AND19" s="109"/>
      <c r="ANE19" s="109"/>
      <c r="ANF19" s="109"/>
      <c r="ANG19" s="109"/>
      <c r="ANH19" s="109"/>
      <c r="ANI19" s="109"/>
      <c r="ANJ19" s="109"/>
      <c r="ANK19" s="109"/>
      <c r="ANL19" s="109"/>
      <c r="ANM19" s="109"/>
      <c r="ANN19" s="109"/>
      <c r="ANO19" s="109"/>
      <c r="ANP19" s="109"/>
      <c r="ANQ19" s="109"/>
      <c r="ANR19" s="109"/>
      <c r="ANS19" s="109"/>
      <c r="ANT19" s="109"/>
      <c r="ANU19" s="109"/>
      <c r="ANV19" s="109"/>
      <c r="ANW19" s="109"/>
      <c r="ANX19" s="109"/>
      <c r="ANY19" s="109"/>
      <c r="ANZ19" s="109"/>
      <c r="AOA19" s="109"/>
      <c r="AOB19" s="109"/>
      <c r="AOC19" s="109"/>
      <c r="AOD19" s="109"/>
      <c r="AOE19" s="109"/>
      <c r="AOF19" s="109"/>
      <c r="AOG19" s="109"/>
      <c r="AOH19" s="109"/>
      <c r="AOI19" s="109"/>
      <c r="AOJ19" s="109"/>
      <c r="AOK19" s="109"/>
      <c r="AOL19" s="109"/>
      <c r="AOM19" s="109"/>
      <c r="AON19" s="109"/>
      <c r="AOO19" s="109"/>
      <c r="AOP19" s="109"/>
      <c r="AOQ19" s="109"/>
      <c r="AOR19" s="109"/>
      <c r="AOS19" s="109"/>
      <c r="AOT19" s="109"/>
      <c r="AOU19" s="109"/>
      <c r="AOV19" s="109"/>
      <c r="AOW19" s="109"/>
      <c r="AOX19" s="109"/>
      <c r="AOY19" s="109"/>
      <c r="AOZ19" s="109"/>
      <c r="APA19" s="109"/>
      <c r="APB19" s="109"/>
      <c r="APC19" s="109"/>
      <c r="APD19" s="109"/>
      <c r="APE19" s="109"/>
      <c r="APF19" s="109"/>
      <c r="APG19" s="109"/>
      <c r="APH19" s="109"/>
      <c r="API19" s="109"/>
      <c r="APJ19" s="109"/>
      <c r="APK19" s="109"/>
      <c r="APL19" s="109"/>
      <c r="APM19" s="109"/>
      <c r="APN19" s="109"/>
      <c r="APO19" s="109"/>
      <c r="APP19" s="109"/>
      <c r="APQ19" s="109"/>
      <c r="APR19" s="109"/>
      <c r="APS19" s="109"/>
      <c r="APT19" s="109"/>
      <c r="APU19" s="109"/>
      <c r="APV19" s="109"/>
      <c r="APW19" s="109"/>
      <c r="APX19" s="109"/>
      <c r="APY19" s="109"/>
      <c r="APZ19" s="109"/>
      <c r="AQA19" s="109"/>
      <c r="AQB19" s="109"/>
      <c r="AQC19" s="109"/>
      <c r="AQD19" s="109"/>
      <c r="AQE19" s="109"/>
      <c r="AQF19" s="109"/>
      <c r="AQG19" s="109"/>
      <c r="AQH19" s="109"/>
      <c r="AQI19" s="109"/>
      <c r="AQJ19" s="109"/>
      <c r="AQK19" s="109"/>
      <c r="AQL19" s="109"/>
      <c r="AQM19" s="109"/>
      <c r="AQN19" s="109"/>
      <c r="AQO19" s="109"/>
      <c r="AQP19" s="109"/>
      <c r="AQQ19" s="109"/>
      <c r="AQR19" s="109"/>
      <c r="AQS19" s="109"/>
      <c r="AQT19" s="109"/>
      <c r="AQU19" s="109"/>
      <c r="AQV19" s="109"/>
      <c r="AQW19" s="109"/>
      <c r="AQX19" s="109"/>
      <c r="AQY19" s="109"/>
      <c r="AQZ19" s="109"/>
      <c r="ARA19" s="109"/>
      <c r="ARB19" s="109"/>
      <c r="ARC19" s="109"/>
      <c r="ARD19" s="109"/>
      <c r="ARE19" s="109"/>
      <c r="ARF19" s="109"/>
      <c r="ARG19" s="109"/>
      <c r="ARH19" s="109"/>
      <c r="ARI19" s="109"/>
      <c r="ARJ19" s="109"/>
      <c r="ARK19" s="109"/>
      <c r="ARL19" s="109"/>
      <c r="ARM19" s="109"/>
      <c r="ARN19" s="109"/>
      <c r="ARO19" s="109"/>
      <c r="ARP19" s="109"/>
      <c r="ARQ19" s="109"/>
      <c r="ARR19" s="109"/>
      <c r="ARS19" s="109"/>
      <c r="ART19" s="109"/>
      <c r="ARU19" s="109"/>
      <c r="ARV19" s="109"/>
      <c r="ARW19" s="109"/>
      <c r="ARX19" s="109"/>
      <c r="ARY19" s="109"/>
      <c r="ARZ19" s="109"/>
      <c r="ASA19" s="109"/>
      <c r="ASB19" s="109"/>
      <c r="ASC19" s="109"/>
      <c r="ASD19" s="109"/>
      <c r="ASE19" s="109"/>
      <c r="ASF19" s="109"/>
      <c r="ASG19" s="109"/>
      <c r="ASH19" s="109"/>
      <c r="ASI19" s="109"/>
      <c r="ASJ19" s="109"/>
      <c r="ASK19" s="109"/>
      <c r="ASL19" s="109"/>
      <c r="ASM19" s="109"/>
      <c r="ASN19" s="109"/>
      <c r="ASO19" s="109"/>
      <c r="ASP19" s="109"/>
      <c r="ASQ19" s="109"/>
      <c r="ASR19" s="109"/>
      <c r="ASS19" s="109"/>
      <c r="AST19" s="109"/>
      <c r="ASU19" s="109"/>
      <c r="ASV19" s="109"/>
      <c r="ASW19" s="109"/>
      <c r="ASX19" s="109"/>
      <c r="ASY19" s="109"/>
      <c r="ASZ19" s="109"/>
      <c r="ATA19" s="109"/>
      <c r="ATB19" s="109"/>
      <c r="ATC19" s="109"/>
      <c r="ATD19" s="109"/>
      <c r="ATE19" s="109"/>
      <c r="ATF19" s="109"/>
      <c r="ATG19" s="109"/>
      <c r="ATH19" s="109"/>
      <c r="ATI19" s="109"/>
      <c r="ATJ19" s="109"/>
      <c r="ATK19" s="109"/>
      <c r="ATL19" s="109"/>
      <c r="ATM19" s="109"/>
      <c r="ATN19" s="109"/>
      <c r="ATO19" s="109"/>
      <c r="ATP19" s="109"/>
      <c r="ATQ19" s="109"/>
      <c r="ATR19" s="109"/>
      <c r="ATS19" s="109"/>
      <c r="ATT19" s="109"/>
      <c r="ATU19" s="109"/>
      <c r="ATV19" s="109"/>
      <c r="ATW19" s="109"/>
      <c r="ATX19" s="109"/>
      <c r="ATY19" s="109"/>
      <c r="ATZ19" s="109"/>
      <c r="AUA19" s="109"/>
      <c r="AUB19" s="109"/>
      <c r="AUC19" s="109"/>
      <c r="AUD19" s="109"/>
      <c r="AUE19" s="109"/>
      <c r="AUF19" s="109"/>
      <c r="AUG19" s="109"/>
      <c r="AUH19" s="109"/>
      <c r="AUI19" s="109"/>
      <c r="AUJ19" s="109"/>
      <c r="AUK19" s="109"/>
      <c r="AUL19" s="109"/>
      <c r="AUM19" s="109"/>
      <c r="AUN19" s="109"/>
      <c r="AUO19" s="109"/>
      <c r="AUP19" s="109"/>
      <c r="AUQ19" s="109"/>
      <c r="AUR19" s="109"/>
      <c r="AUS19" s="109"/>
      <c r="AUT19" s="109"/>
      <c r="AUU19" s="109"/>
      <c r="AUV19" s="109"/>
      <c r="AUW19" s="109"/>
      <c r="AUX19" s="109"/>
      <c r="AUY19" s="109"/>
      <c r="AUZ19" s="109"/>
      <c r="AVA19" s="109"/>
      <c r="AVB19" s="109"/>
      <c r="AVC19" s="109"/>
      <c r="AVD19" s="109"/>
      <c r="AVE19" s="109"/>
      <c r="AVF19" s="109"/>
      <c r="AVG19" s="109"/>
      <c r="AVH19" s="109"/>
      <c r="AVI19" s="109"/>
      <c r="AVJ19" s="109"/>
      <c r="AVK19" s="109"/>
      <c r="AVL19" s="109"/>
      <c r="AVM19" s="109"/>
      <c r="AVN19" s="109"/>
      <c r="AVO19" s="109"/>
      <c r="AVP19" s="109"/>
      <c r="AVQ19" s="109"/>
      <c r="AVR19" s="109"/>
      <c r="AVS19" s="109"/>
      <c r="AVT19" s="109"/>
      <c r="AVU19" s="109"/>
      <c r="AVV19" s="109"/>
      <c r="AVW19" s="109"/>
      <c r="AVX19" s="109"/>
      <c r="AVY19" s="109"/>
      <c r="AVZ19" s="109"/>
      <c r="AWA19" s="109"/>
      <c r="AWB19" s="109"/>
      <c r="AWC19" s="109"/>
      <c r="AWD19" s="109"/>
      <c r="AWE19" s="109"/>
      <c r="AWF19" s="109"/>
      <c r="AWG19" s="109"/>
      <c r="AWH19" s="109"/>
      <c r="AWI19" s="109"/>
      <c r="AWJ19" s="109"/>
      <c r="AWK19" s="109"/>
      <c r="AWL19" s="109"/>
      <c r="AWM19" s="109"/>
      <c r="AWN19" s="109"/>
      <c r="AWO19" s="109"/>
      <c r="AWP19" s="109"/>
      <c r="AWQ19" s="109"/>
      <c r="AWR19" s="109"/>
      <c r="AWS19" s="109"/>
      <c r="AWT19" s="109"/>
      <c r="AWU19" s="109"/>
      <c r="AWV19" s="109"/>
      <c r="AWW19" s="109"/>
      <c r="AWX19" s="109"/>
      <c r="AWY19" s="109"/>
      <c r="AWZ19" s="109"/>
      <c r="AXA19" s="109"/>
      <c r="AXB19" s="109"/>
      <c r="AXC19" s="109"/>
      <c r="AXD19" s="109"/>
      <c r="AXE19" s="109"/>
      <c r="AXF19" s="109"/>
      <c r="AXG19" s="109"/>
      <c r="AXH19" s="109"/>
      <c r="AXI19" s="109"/>
      <c r="AXJ19" s="109"/>
      <c r="AXK19" s="109"/>
      <c r="AXL19" s="109"/>
      <c r="AXM19" s="109"/>
      <c r="AXN19" s="109"/>
      <c r="AXO19" s="109"/>
      <c r="AXP19" s="109"/>
      <c r="AXQ19" s="109"/>
      <c r="AXR19" s="109"/>
      <c r="AXS19" s="109"/>
      <c r="AXT19" s="109"/>
      <c r="AXU19" s="109"/>
      <c r="AXV19" s="109"/>
      <c r="AXW19" s="109"/>
      <c r="AXX19" s="109"/>
      <c r="AXY19" s="109"/>
      <c r="AXZ19" s="109"/>
      <c r="AYA19" s="109"/>
      <c r="AYB19" s="109"/>
      <c r="AYC19" s="109"/>
      <c r="AYD19" s="109"/>
      <c r="AYE19" s="109"/>
      <c r="AYF19" s="109"/>
      <c r="AYG19" s="109"/>
      <c r="AYH19" s="109"/>
      <c r="AYI19" s="109"/>
      <c r="AYJ19" s="109"/>
      <c r="AYK19" s="109"/>
      <c r="AYL19" s="109"/>
      <c r="AYM19" s="109"/>
      <c r="AYN19" s="109"/>
      <c r="AYO19" s="109"/>
      <c r="AYP19" s="109"/>
      <c r="AYQ19" s="109"/>
      <c r="AYR19" s="109"/>
      <c r="AYS19" s="109"/>
      <c r="AYT19" s="109"/>
      <c r="AYU19" s="109"/>
      <c r="AYV19" s="109"/>
      <c r="AYW19" s="109"/>
      <c r="AYX19" s="109"/>
      <c r="AYY19" s="109"/>
      <c r="AYZ19" s="109"/>
      <c r="AZA19" s="109"/>
      <c r="AZB19" s="109"/>
      <c r="AZC19" s="109"/>
      <c r="AZD19" s="109"/>
      <c r="AZE19" s="109"/>
      <c r="AZF19" s="109"/>
      <c r="AZG19" s="109"/>
      <c r="AZH19" s="109"/>
      <c r="AZI19" s="109"/>
      <c r="AZJ19" s="109"/>
      <c r="AZK19" s="109"/>
      <c r="AZL19" s="109"/>
      <c r="AZM19" s="109"/>
      <c r="AZN19" s="109"/>
      <c r="AZO19" s="109"/>
      <c r="AZP19" s="109"/>
      <c r="AZQ19" s="109"/>
      <c r="AZR19" s="109"/>
      <c r="AZS19" s="109"/>
      <c r="AZT19" s="109"/>
      <c r="AZU19" s="109"/>
      <c r="AZV19" s="109"/>
      <c r="AZW19" s="109"/>
      <c r="AZX19" s="109"/>
      <c r="AZY19" s="109"/>
      <c r="AZZ19" s="109"/>
      <c r="BAA19" s="109"/>
      <c r="BAB19" s="109"/>
      <c r="BAC19" s="109"/>
      <c r="BAD19" s="109"/>
      <c r="BAE19" s="109"/>
      <c r="BAF19" s="109"/>
      <c r="BAG19" s="109"/>
      <c r="BAH19" s="109"/>
      <c r="BAI19" s="109"/>
      <c r="BAJ19" s="109"/>
      <c r="BAK19" s="109"/>
      <c r="BAL19" s="109"/>
      <c r="BAM19" s="109"/>
      <c r="BAN19" s="109"/>
      <c r="BAO19" s="109"/>
      <c r="BAP19" s="109"/>
      <c r="BAQ19" s="109"/>
      <c r="BAR19" s="109"/>
      <c r="BAS19" s="109"/>
      <c r="BAT19" s="109"/>
      <c r="BAU19" s="109"/>
      <c r="BAV19" s="109"/>
      <c r="BAW19" s="109"/>
      <c r="BAX19" s="109"/>
      <c r="BAY19" s="109"/>
      <c r="BAZ19" s="109"/>
      <c r="BBA19" s="109"/>
      <c r="BBB19" s="109"/>
      <c r="BBC19" s="109"/>
      <c r="BBD19" s="109"/>
      <c r="BBE19" s="109"/>
      <c r="BBF19" s="109"/>
      <c r="BBG19" s="109"/>
      <c r="BBH19" s="109"/>
      <c r="BBI19" s="109"/>
      <c r="BBJ19" s="109"/>
      <c r="BBK19" s="109"/>
      <c r="BBL19" s="109"/>
      <c r="BBM19" s="109"/>
      <c r="BBN19" s="109"/>
      <c r="BBO19" s="109"/>
      <c r="BBP19" s="109"/>
      <c r="BBQ19" s="109"/>
      <c r="BBR19" s="109"/>
      <c r="BBS19" s="109"/>
      <c r="BBT19" s="109"/>
      <c r="BBU19" s="109"/>
      <c r="BBV19" s="109"/>
      <c r="BBW19" s="109"/>
      <c r="BBX19" s="109"/>
      <c r="BBY19" s="109"/>
      <c r="BBZ19" s="109"/>
      <c r="BCA19" s="109"/>
      <c r="BCB19" s="109"/>
      <c r="BCC19" s="109"/>
      <c r="BCD19" s="109"/>
      <c r="BCE19" s="109"/>
      <c r="BCF19" s="109"/>
      <c r="BCG19" s="109"/>
      <c r="BCH19" s="109"/>
      <c r="BCI19" s="109"/>
      <c r="BCJ19" s="109"/>
      <c r="BCK19" s="109"/>
      <c r="BCL19" s="109"/>
      <c r="BCM19" s="109"/>
      <c r="BCN19" s="109"/>
      <c r="BCO19" s="109"/>
      <c r="BCP19" s="109"/>
      <c r="BCQ19" s="109"/>
      <c r="BCR19" s="109"/>
      <c r="BCS19" s="109"/>
      <c r="BCT19" s="109"/>
      <c r="BCU19" s="109"/>
      <c r="BCV19" s="109"/>
      <c r="BCW19" s="109"/>
      <c r="BCX19" s="109"/>
      <c r="BCY19" s="109"/>
      <c r="BCZ19" s="109"/>
      <c r="BDA19" s="109"/>
      <c r="BDB19" s="109"/>
      <c r="BDC19" s="109"/>
      <c r="BDD19" s="109"/>
      <c r="BDE19" s="109"/>
      <c r="BDF19" s="109"/>
      <c r="BDG19" s="109"/>
      <c r="BDH19" s="109"/>
      <c r="BDI19" s="109"/>
      <c r="BDJ19" s="109"/>
      <c r="BDK19" s="109"/>
      <c r="BDL19" s="109"/>
      <c r="BDM19" s="109"/>
      <c r="BDN19" s="109"/>
      <c r="BDO19" s="109"/>
      <c r="BDP19" s="109"/>
      <c r="BDQ19" s="109"/>
      <c r="BDR19" s="109"/>
      <c r="BDS19" s="109"/>
      <c r="BDT19" s="109"/>
      <c r="BDU19" s="109"/>
      <c r="BDV19" s="109"/>
      <c r="BDW19" s="109"/>
      <c r="BDX19" s="109"/>
      <c r="BDY19" s="109"/>
      <c r="BDZ19" s="109"/>
      <c r="BEA19" s="109"/>
      <c r="BEB19" s="109"/>
      <c r="BEC19" s="109"/>
      <c r="BED19" s="109"/>
      <c r="BEE19" s="109"/>
      <c r="BEF19" s="109"/>
      <c r="BEG19" s="109"/>
      <c r="BEH19" s="109"/>
      <c r="BEI19" s="109"/>
      <c r="BEJ19" s="109"/>
      <c r="BEK19" s="109"/>
      <c r="BEL19" s="109"/>
      <c r="BEM19" s="109"/>
      <c r="BEN19" s="109"/>
      <c r="BEO19" s="109"/>
      <c r="BEP19" s="109"/>
      <c r="BEQ19" s="109"/>
      <c r="BER19" s="109"/>
      <c r="BES19" s="109"/>
      <c r="BET19" s="109"/>
      <c r="BEU19" s="109"/>
      <c r="BEV19" s="109"/>
      <c r="BEW19" s="109"/>
      <c r="BEX19" s="109"/>
      <c r="BEY19" s="109"/>
      <c r="BEZ19" s="109"/>
      <c r="BFA19" s="109"/>
      <c r="BFB19" s="109"/>
      <c r="BFC19" s="109"/>
      <c r="BFD19" s="109"/>
      <c r="BFE19" s="109"/>
      <c r="BFF19" s="109"/>
      <c r="BFG19" s="109"/>
      <c r="BFH19" s="109"/>
      <c r="BFI19" s="109"/>
      <c r="BFJ19" s="109"/>
      <c r="BFK19" s="109"/>
      <c r="BFL19" s="109"/>
      <c r="BFM19" s="109"/>
      <c r="BFN19" s="109"/>
      <c r="BFO19" s="109"/>
      <c r="BFP19" s="109"/>
      <c r="BFQ19" s="109"/>
      <c r="BFR19" s="109"/>
      <c r="BFS19" s="109"/>
      <c r="BFT19" s="109"/>
      <c r="BFU19" s="109"/>
      <c r="BFV19" s="109"/>
      <c r="BFW19" s="109"/>
      <c r="BFX19" s="109"/>
      <c r="BFY19" s="109"/>
      <c r="BFZ19" s="109"/>
      <c r="BGA19" s="109"/>
      <c r="BGB19" s="109"/>
      <c r="BGC19" s="109"/>
      <c r="BGD19" s="109"/>
      <c r="BGE19" s="109"/>
      <c r="BGF19" s="109"/>
      <c r="BGG19" s="109"/>
      <c r="BGH19" s="109"/>
      <c r="BGI19" s="109"/>
      <c r="BGJ19" s="109"/>
      <c r="BGK19" s="109"/>
      <c r="BGL19" s="109"/>
      <c r="BGM19" s="109"/>
      <c r="BGN19" s="109"/>
      <c r="BGO19" s="109"/>
      <c r="BGP19" s="109"/>
      <c r="BGQ19" s="109"/>
      <c r="BGR19" s="109"/>
      <c r="BGS19" s="109"/>
      <c r="BGT19" s="109"/>
      <c r="BGU19" s="109"/>
      <c r="BGV19" s="109"/>
      <c r="BGW19" s="109"/>
      <c r="BGX19" s="109"/>
      <c r="BGY19" s="109"/>
      <c r="BGZ19" s="109"/>
      <c r="BHA19" s="109"/>
      <c r="BHB19" s="109"/>
      <c r="BHC19" s="109"/>
      <c r="BHD19" s="109"/>
      <c r="BHE19" s="109"/>
      <c r="BHF19" s="109"/>
      <c r="BHG19" s="109"/>
      <c r="BHH19" s="109"/>
      <c r="BHI19" s="109"/>
      <c r="BHJ19" s="109"/>
      <c r="BHK19" s="109"/>
      <c r="BHL19" s="109"/>
      <c r="BHM19" s="109"/>
      <c r="BHN19" s="109"/>
      <c r="BHO19" s="109"/>
      <c r="BHP19" s="109"/>
      <c r="BHQ19" s="109"/>
      <c r="BHR19" s="109"/>
      <c r="BHS19" s="109"/>
      <c r="BHT19" s="109"/>
      <c r="BHU19" s="109"/>
      <c r="BHV19" s="109"/>
      <c r="BHW19" s="109"/>
      <c r="BHX19" s="109"/>
      <c r="BHY19" s="109"/>
      <c r="BHZ19" s="109"/>
      <c r="BIA19" s="109"/>
      <c r="BIB19" s="109"/>
      <c r="BIC19" s="109"/>
      <c r="BID19" s="109"/>
      <c r="BIE19" s="109"/>
      <c r="BIF19" s="109"/>
      <c r="BIG19" s="109"/>
      <c r="BIH19" s="109"/>
      <c r="BII19" s="109"/>
      <c r="BIJ19" s="109"/>
      <c r="BIK19" s="109"/>
      <c r="BIL19" s="109"/>
      <c r="BIM19" s="109"/>
      <c r="BIN19" s="109"/>
      <c r="BIO19" s="109"/>
      <c r="BIP19" s="109"/>
      <c r="BIQ19" s="109"/>
      <c r="BIR19" s="109"/>
      <c r="BIS19" s="109"/>
      <c r="BIT19" s="109"/>
      <c r="BIU19" s="109"/>
      <c r="BIV19" s="109"/>
      <c r="BIW19" s="109"/>
      <c r="BIX19" s="109"/>
      <c r="BIY19" s="109"/>
      <c r="BIZ19" s="109"/>
      <c r="BJA19" s="109"/>
      <c r="BJB19" s="109"/>
      <c r="BJC19" s="109"/>
      <c r="BJD19" s="109"/>
      <c r="BJE19" s="109"/>
      <c r="BJF19" s="109"/>
      <c r="BJG19" s="109"/>
      <c r="BJH19" s="109"/>
      <c r="BJI19" s="109"/>
      <c r="BJJ19" s="109"/>
      <c r="BJK19" s="109"/>
      <c r="BJL19" s="109"/>
      <c r="BJM19" s="109"/>
      <c r="BJN19" s="109"/>
      <c r="BJO19" s="109"/>
      <c r="BJP19" s="109"/>
      <c r="BJQ19" s="109"/>
      <c r="BJR19" s="109"/>
      <c r="BJS19" s="109"/>
      <c r="BJT19" s="109"/>
      <c r="BJU19" s="109"/>
      <c r="BJV19" s="109"/>
      <c r="BJW19" s="109"/>
      <c r="BJX19" s="109"/>
      <c r="BJY19" s="109"/>
      <c r="BJZ19" s="109"/>
      <c r="BKA19" s="109"/>
      <c r="BKB19" s="109"/>
      <c r="BKC19" s="109"/>
      <c r="BKD19" s="109"/>
      <c r="BKE19" s="109"/>
      <c r="BKF19" s="109"/>
      <c r="BKG19" s="109"/>
      <c r="BKH19" s="109"/>
      <c r="BKI19" s="109"/>
      <c r="BKJ19" s="109"/>
      <c r="BKK19" s="109"/>
      <c r="BKL19" s="109"/>
      <c r="BKM19" s="109"/>
      <c r="BKN19" s="109"/>
      <c r="BKO19" s="109"/>
      <c r="BKP19" s="109"/>
      <c r="BKQ19" s="109"/>
      <c r="BKR19" s="109"/>
      <c r="BKS19" s="109"/>
      <c r="BKT19" s="109"/>
      <c r="BKU19" s="109"/>
      <c r="BKV19" s="109"/>
      <c r="BKW19" s="109"/>
      <c r="BKX19" s="109"/>
      <c r="BKY19" s="109"/>
      <c r="BKZ19" s="109"/>
      <c r="BLA19" s="109"/>
      <c r="BLB19" s="109"/>
      <c r="BLC19" s="109"/>
      <c r="BLD19" s="109"/>
      <c r="BLE19" s="109"/>
      <c r="BLF19" s="109"/>
      <c r="BLG19" s="109"/>
      <c r="BLH19" s="109"/>
      <c r="BLI19" s="109"/>
      <c r="BLJ19" s="109"/>
      <c r="BLK19" s="109"/>
      <c r="BLL19" s="109"/>
      <c r="BLM19" s="109"/>
      <c r="BLN19" s="109"/>
      <c r="BLO19" s="109"/>
      <c r="BLP19" s="109"/>
      <c r="BLQ19" s="109"/>
      <c r="BLR19" s="109"/>
      <c r="BLS19" s="109"/>
      <c r="BLT19" s="109"/>
      <c r="BLU19" s="109"/>
      <c r="BLV19" s="109"/>
      <c r="BLW19" s="109"/>
      <c r="BLX19" s="109"/>
      <c r="BLY19" s="109"/>
      <c r="BLZ19" s="109"/>
      <c r="BMA19" s="109"/>
      <c r="BMB19" s="109"/>
      <c r="BMC19" s="109"/>
      <c r="BMD19" s="109"/>
      <c r="BME19" s="109"/>
      <c r="BMF19" s="109"/>
      <c r="BMG19" s="109"/>
      <c r="BMH19" s="109"/>
      <c r="BMI19" s="109"/>
      <c r="BMJ19" s="109"/>
      <c r="BMK19" s="109"/>
      <c r="BML19" s="109"/>
      <c r="BMM19" s="109"/>
      <c r="BMN19" s="109"/>
      <c r="BMO19" s="109"/>
      <c r="BMP19" s="109"/>
      <c r="BMQ19" s="109"/>
      <c r="BMR19" s="109"/>
      <c r="BMS19" s="109"/>
      <c r="BMT19" s="109"/>
      <c r="BMU19" s="109"/>
      <c r="BMV19" s="109"/>
      <c r="BMW19" s="109"/>
      <c r="BMX19" s="109"/>
      <c r="BMY19" s="109"/>
      <c r="BMZ19" s="109"/>
      <c r="BNA19" s="109"/>
      <c r="BNB19" s="109"/>
      <c r="BNC19" s="109"/>
      <c r="BND19" s="109"/>
      <c r="BNE19" s="109"/>
      <c r="BNF19" s="109"/>
      <c r="BNG19" s="109"/>
      <c r="BNH19" s="109"/>
      <c r="BNI19" s="109"/>
      <c r="BNJ19" s="109"/>
      <c r="BNK19" s="109"/>
      <c r="BNL19" s="109"/>
      <c r="BNM19" s="109"/>
      <c r="BNN19" s="109"/>
      <c r="BNO19" s="109"/>
      <c r="BNP19" s="109"/>
      <c r="BNQ19" s="109"/>
      <c r="BNR19" s="109"/>
      <c r="BNS19" s="109"/>
      <c r="BNT19" s="109"/>
      <c r="BNU19" s="109"/>
      <c r="BNV19" s="109"/>
      <c r="BNW19" s="109"/>
      <c r="BNX19" s="109"/>
      <c r="BNY19" s="109"/>
      <c r="BNZ19" s="109"/>
      <c r="BOA19" s="109"/>
      <c r="BOB19" s="109"/>
      <c r="BOC19" s="109"/>
      <c r="BOD19" s="109"/>
      <c r="BOE19" s="109"/>
      <c r="BOF19" s="109"/>
      <c r="BOG19" s="109"/>
      <c r="BOH19" s="109"/>
      <c r="BOI19" s="109"/>
      <c r="BOJ19" s="109"/>
      <c r="BOK19" s="109"/>
      <c r="BOL19" s="109"/>
      <c r="BOM19" s="109"/>
      <c r="BON19" s="109"/>
      <c r="BOO19" s="109"/>
      <c r="BOP19" s="109"/>
      <c r="BOQ19" s="109"/>
      <c r="BOR19" s="109"/>
      <c r="BOS19" s="109"/>
      <c r="BOT19" s="109"/>
      <c r="BOU19" s="109"/>
      <c r="BOV19" s="109"/>
      <c r="BOW19" s="109"/>
      <c r="BOX19" s="109"/>
      <c r="BOY19" s="109"/>
      <c r="BOZ19" s="109"/>
      <c r="BPA19" s="109"/>
      <c r="BPB19" s="109"/>
      <c r="BPC19" s="109"/>
      <c r="BPD19" s="109"/>
      <c r="BPE19" s="109"/>
      <c r="BPF19" s="109"/>
      <c r="BPG19" s="109"/>
      <c r="BPH19" s="109"/>
      <c r="BPI19" s="109"/>
      <c r="BPJ19" s="109"/>
      <c r="BPK19" s="109"/>
      <c r="BPL19" s="109"/>
      <c r="BPM19" s="109"/>
      <c r="BPN19" s="109"/>
      <c r="BPO19" s="109"/>
      <c r="BPP19" s="109"/>
      <c r="BPQ19" s="109"/>
      <c r="BPR19" s="109"/>
      <c r="BPS19" s="109"/>
      <c r="BPT19" s="109"/>
      <c r="BPU19" s="109"/>
      <c r="BPV19" s="109"/>
      <c r="BPW19" s="109"/>
      <c r="BPX19" s="109"/>
      <c r="BPY19" s="109"/>
      <c r="BPZ19" s="109"/>
      <c r="BQA19" s="109"/>
      <c r="BQB19" s="109"/>
      <c r="BQC19" s="109"/>
      <c r="BQD19" s="109"/>
      <c r="BQE19" s="109"/>
      <c r="BQF19" s="109"/>
      <c r="BQG19" s="109"/>
      <c r="BQH19" s="109"/>
      <c r="BQI19" s="109"/>
      <c r="BQJ19" s="109"/>
      <c r="BQK19" s="109"/>
      <c r="BQL19" s="109"/>
      <c r="BQM19" s="109"/>
      <c r="BQN19" s="109"/>
      <c r="BQO19" s="109"/>
      <c r="BQP19" s="109"/>
      <c r="BQQ19" s="109"/>
      <c r="BQR19" s="109"/>
      <c r="BQS19" s="109"/>
      <c r="BQT19" s="109"/>
      <c r="BQU19" s="109"/>
      <c r="BQV19" s="109"/>
      <c r="BQW19" s="109"/>
      <c r="BQX19" s="109"/>
      <c r="BQY19" s="109"/>
      <c r="BQZ19" s="109"/>
      <c r="BRA19" s="109"/>
      <c r="BRB19" s="109"/>
      <c r="BRC19" s="109"/>
      <c r="BRD19" s="109"/>
      <c r="BRE19" s="109"/>
      <c r="BRF19" s="109"/>
      <c r="BRG19" s="109"/>
      <c r="BRH19" s="109"/>
      <c r="BRI19" s="109"/>
      <c r="BRJ19" s="109"/>
      <c r="BRK19" s="109"/>
      <c r="BRL19" s="109"/>
      <c r="BRM19" s="109"/>
      <c r="BRN19" s="109"/>
      <c r="BRO19" s="109"/>
      <c r="BRP19" s="109"/>
      <c r="BRQ19" s="109"/>
      <c r="BRR19" s="109"/>
      <c r="BRS19" s="109"/>
      <c r="BRT19" s="109"/>
      <c r="BRU19" s="109"/>
      <c r="BRV19" s="109"/>
      <c r="BRW19" s="109"/>
      <c r="BRX19" s="109"/>
      <c r="BRY19" s="109"/>
      <c r="BRZ19" s="109"/>
      <c r="BSA19" s="109"/>
      <c r="BSB19" s="109"/>
      <c r="BSC19" s="109"/>
      <c r="BSD19" s="109"/>
      <c r="BSE19" s="109"/>
      <c r="BSF19" s="109"/>
      <c r="BSG19" s="109"/>
      <c r="BSH19" s="109"/>
      <c r="BSI19" s="109"/>
      <c r="BSJ19" s="109"/>
      <c r="BSK19" s="109"/>
      <c r="BSL19" s="109"/>
      <c r="BSM19" s="109"/>
      <c r="BSN19" s="109"/>
      <c r="BSO19" s="109"/>
      <c r="BSP19" s="109"/>
      <c r="BSQ19" s="109"/>
      <c r="BSR19" s="109"/>
      <c r="BSS19" s="109"/>
      <c r="BST19" s="109"/>
      <c r="BSU19" s="109"/>
      <c r="BSV19" s="109"/>
      <c r="BSW19" s="109"/>
      <c r="BSX19" s="109"/>
      <c r="BSY19" s="109"/>
      <c r="BSZ19" s="109"/>
      <c r="BTA19" s="109"/>
      <c r="BTB19" s="109"/>
      <c r="BTC19" s="109"/>
      <c r="BTD19" s="109"/>
      <c r="BTE19" s="109"/>
      <c r="BTF19" s="109"/>
      <c r="BTG19" s="109"/>
      <c r="BTH19" s="109"/>
      <c r="BTI19" s="109"/>
      <c r="BTJ19" s="109"/>
      <c r="BTK19" s="109"/>
      <c r="BTL19" s="109"/>
      <c r="BTM19" s="109"/>
      <c r="BTN19" s="109"/>
      <c r="BTO19" s="109"/>
      <c r="BTP19" s="109"/>
      <c r="BTQ19" s="109"/>
      <c r="BTR19" s="109"/>
      <c r="BTS19" s="109"/>
      <c r="BTT19" s="109"/>
      <c r="BTU19" s="109"/>
      <c r="BTV19" s="109"/>
      <c r="BTW19" s="109"/>
      <c r="BTX19" s="109"/>
      <c r="BTY19" s="109"/>
      <c r="BTZ19" s="109"/>
      <c r="BUA19" s="109"/>
      <c r="BUB19" s="109"/>
      <c r="BUC19" s="109"/>
      <c r="BUD19" s="109"/>
      <c r="BUE19" s="109"/>
      <c r="BUF19" s="109"/>
      <c r="BUG19" s="109"/>
      <c r="BUH19" s="109"/>
      <c r="BUI19" s="109"/>
      <c r="BUJ19" s="109"/>
      <c r="BUK19" s="109"/>
      <c r="BUL19" s="109"/>
      <c r="BUM19" s="109"/>
      <c r="BUN19" s="109"/>
      <c r="BUO19" s="109"/>
      <c r="BUP19" s="109"/>
      <c r="BUQ19" s="109"/>
      <c r="BUR19" s="109"/>
      <c r="BUS19" s="109"/>
      <c r="BUT19" s="109"/>
      <c r="BUU19" s="109"/>
      <c r="BUV19" s="109"/>
      <c r="BUW19" s="109"/>
      <c r="BUX19" s="109"/>
      <c r="BUY19" s="109"/>
      <c r="BUZ19" s="109"/>
      <c r="BVA19" s="109"/>
      <c r="BVB19" s="109"/>
      <c r="BVC19" s="109"/>
      <c r="BVD19" s="109"/>
      <c r="BVE19" s="109"/>
      <c r="BVF19" s="109"/>
      <c r="BVG19" s="109"/>
      <c r="BVH19" s="109"/>
      <c r="BVI19" s="109"/>
      <c r="BVJ19" s="109"/>
      <c r="BVK19" s="109"/>
      <c r="BVL19" s="109"/>
      <c r="BVM19" s="109"/>
      <c r="BVN19" s="109"/>
      <c r="BVO19" s="109"/>
      <c r="BVP19" s="109"/>
      <c r="BVQ19" s="109"/>
      <c r="BVR19" s="109"/>
      <c r="BVS19" s="109"/>
      <c r="BVT19" s="109"/>
      <c r="BVU19" s="109"/>
      <c r="BVV19" s="109"/>
      <c r="BVW19" s="109"/>
      <c r="BVX19" s="109"/>
      <c r="BVY19" s="109"/>
      <c r="BVZ19" s="109"/>
      <c r="BWA19" s="109"/>
      <c r="BWB19" s="109"/>
      <c r="BWC19" s="109"/>
      <c r="BWD19" s="109"/>
      <c r="BWE19" s="109"/>
      <c r="BWF19" s="109"/>
      <c r="BWG19" s="109"/>
      <c r="BWH19" s="109"/>
      <c r="BWI19" s="109"/>
      <c r="BWJ19" s="109"/>
      <c r="BWK19" s="109"/>
      <c r="BWL19" s="109"/>
      <c r="BWM19" s="109"/>
      <c r="BWN19" s="109"/>
      <c r="BWO19" s="109"/>
      <c r="BWP19" s="109"/>
      <c r="BWQ19" s="109"/>
      <c r="BWR19" s="109"/>
      <c r="BWS19" s="109"/>
      <c r="BWT19" s="109"/>
      <c r="BWU19" s="109"/>
      <c r="BWV19" s="109"/>
      <c r="BWW19" s="109"/>
      <c r="BWX19" s="109"/>
      <c r="BWY19" s="109"/>
      <c r="BWZ19" s="109"/>
      <c r="BXA19" s="109"/>
      <c r="BXB19" s="109"/>
      <c r="BXC19" s="109"/>
      <c r="BXD19" s="109"/>
      <c r="BXE19" s="109"/>
      <c r="BXF19" s="109"/>
      <c r="BXG19" s="109"/>
      <c r="BXH19" s="109"/>
      <c r="BXI19" s="109"/>
      <c r="BXJ19" s="109"/>
      <c r="BXK19" s="109"/>
      <c r="BXL19" s="109"/>
      <c r="BXM19" s="109"/>
      <c r="BXN19" s="109"/>
      <c r="BXO19" s="109"/>
      <c r="BXP19" s="109"/>
      <c r="BXQ19" s="109"/>
      <c r="BXR19" s="109"/>
      <c r="BXS19" s="109"/>
      <c r="BXT19" s="109"/>
      <c r="BXU19" s="109"/>
      <c r="BXV19" s="109"/>
      <c r="BXW19" s="109"/>
      <c r="BXX19" s="109"/>
      <c r="BXY19" s="109"/>
      <c r="BXZ19" s="109"/>
      <c r="BYA19" s="109"/>
      <c r="BYB19" s="109"/>
      <c r="BYC19" s="109"/>
      <c r="BYD19" s="109"/>
      <c r="BYE19" s="109"/>
      <c r="BYF19" s="109"/>
      <c r="BYG19" s="109"/>
      <c r="BYH19" s="109"/>
      <c r="BYI19" s="109"/>
      <c r="BYJ19" s="109"/>
      <c r="BYK19" s="109"/>
      <c r="BYL19" s="109"/>
      <c r="BYM19" s="109"/>
      <c r="BYN19" s="109"/>
      <c r="BYO19" s="109"/>
      <c r="BYP19" s="109"/>
      <c r="BYQ19" s="109"/>
      <c r="BYR19" s="109"/>
      <c r="BYS19" s="109"/>
      <c r="BYT19" s="109"/>
      <c r="BYU19" s="109"/>
      <c r="BYV19" s="109"/>
      <c r="BYW19" s="109"/>
      <c r="BYX19" s="109"/>
      <c r="BYY19" s="109"/>
      <c r="BYZ19" s="109"/>
      <c r="BZA19" s="109"/>
      <c r="BZB19" s="109"/>
      <c r="BZC19" s="109"/>
      <c r="BZD19" s="109"/>
      <c r="BZE19" s="109"/>
      <c r="BZF19" s="109"/>
      <c r="BZG19" s="109"/>
      <c r="BZH19" s="109"/>
      <c r="BZI19" s="109"/>
      <c r="BZJ19" s="109"/>
      <c r="BZK19" s="109"/>
      <c r="BZL19" s="109"/>
      <c r="BZM19" s="109"/>
      <c r="BZN19" s="109"/>
      <c r="BZO19" s="109"/>
      <c r="BZP19" s="109"/>
      <c r="BZQ19" s="109"/>
      <c r="BZR19" s="109"/>
      <c r="BZS19" s="109"/>
      <c r="BZT19" s="109"/>
      <c r="BZU19" s="109"/>
      <c r="BZV19" s="109"/>
      <c r="BZW19" s="109"/>
      <c r="BZX19" s="109"/>
      <c r="BZY19" s="109"/>
      <c r="BZZ19" s="109"/>
      <c r="CAA19" s="109"/>
      <c r="CAB19" s="109"/>
      <c r="CAC19" s="109"/>
      <c r="CAD19" s="109"/>
      <c r="CAE19" s="109"/>
      <c r="CAF19" s="109"/>
      <c r="CAG19" s="109"/>
      <c r="CAH19" s="109"/>
      <c r="CAI19" s="109"/>
      <c r="CAJ19" s="109"/>
      <c r="CAK19" s="109"/>
      <c r="CAL19" s="109"/>
      <c r="CAM19" s="109"/>
      <c r="CAN19" s="109"/>
      <c r="CAO19" s="109"/>
      <c r="CAP19" s="109"/>
      <c r="CAQ19" s="109"/>
      <c r="CAR19" s="109"/>
      <c r="CAS19" s="109"/>
      <c r="CAT19" s="109"/>
      <c r="CAU19" s="109"/>
      <c r="CAV19" s="109"/>
      <c r="CAW19" s="109"/>
      <c r="CAX19" s="109"/>
      <c r="CAY19" s="109"/>
      <c r="CAZ19" s="109"/>
      <c r="CBA19" s="109"/>
      <c r="CBB19" s="109"/>
      <c r="CBC19" s="109"/>
      <c r="CBD19" s="109"/>
      <c r="CBE19" s="109"/>
      <c r="CBF19" s="109"/>
      <c r="CBG19" s="109"/>
      <c r="CBH19" s="109"/>
      <c r="CBI19" s="109"/>
      <c r="CBJ19" s="109"/>
      <c r="CBK19" s="109"/>
      <c r="CBL19" s="109"/>
      <c r="CBM19" s="109"/>
      <c r="CBN19" s="109"/>
      <c r="CBO19" s="109"/>
      <c r="CBP19" s="109"/>
      <c r="CBQ19" s="109"/>
      <c r="CBR19" s="109"/>
      <c r="CBS19" s="109"/>
      <c r="CBT19" s="109"/>
      <c r="CBU19" s="109"/>
      <c r="CBV19" s="109"/>
      <c r="CBW19" s="109"/>
      <c r="CBX19" s="109"/>
      <c r="CBY19" s="109"/>
      <c r="CBZ19" s="109"/>
      <c r="CCA19" s="109"/>
      <c r="CCB19" s="109"/>
      <c r="CCC19" s="109"/>
      <c r="CCD19" s="109"/>
      <c r="CCE19" s="109"/>
      <c r="CCF19" s="109"/>
      <c r="CCG19" s="109"/>
      <c r="CCH19" s="109"/>
      <c r="CCI19" s="109"/>
      <c r="CCJ19" s="109"/>
      <c r="CCK19" s="109"/>
      <c r="CCL19" s="109"/>
      <c r="CCM19" s="109"/>
      <c r="CCN19" s="109"/>
      <c r="CCO19" s="109"/>
      <c r="CCP19" s="109"/>
      <c r="CCQ19" s="109"/>
      <c r="CCR19" s="109"/>
      <c r="CCS19" s="109"/>
      <c r="CCT19" s="109"/>
      <c r="CCU19" s="109"/>
      <c r="CCV19" s="109"/>
      <c r="CCW19" s="109"/>
      <c r="CCX19" s="109"/>
      <c r="CCY19" s="109"/>
      <c r="CCZ19" s="109"/>
      <c r="CDA19" s="109"/>
      <c r="CDB19" s="109"/>
      <c r="CDC19" s="109"/>
      <c r="CDD19" s="109"/>
      <c r="CDE19" s="109"/>
      <c r="CDF19" s="109"/>
      <c r="CDG19" s="109"/>
      <c r="CDH19" s="109"/>
      <c r="CDI19" s="109"/>
      <c r="CDJ19" s="109"/>
      <c r="CDK19" s="109"/>
      <c r="CDL19" s="109"/>
      <c r="CDM19" s="109"/>
      <c r="CDN19" s="109"/>
      <c r="CDO19" s="109"/>
      <c r="CDP19" s="109"/>
      <c r="CDQ19" s="109"/>
      <c r="CDR19" s="109"/>
      <c r="CDS19" s="109"/>
      <c r="CDT19" s="109"/>
      <c r="CDU19" s="109"/>
      <c r="CDV19" s="109"/>
      <c r="CDW19" s="109"/>
      <c r="CDX19" s="109"/>
      <c r="CDY19" s="109"/>
      <c r="CDZ19" s="109"/>
      <c r="CEA19" s="109"/>
      <c r="CEB19" s="109"/>
      <c r="CEC19" s="109"/>
      <c r="CED19" s="109"/>
      <c r="CEE19" s="109"/>
      <c r="CEF19" s="109"/>
      <c r="CEG19" s="109"/>
      <c r="CEH19" s="109"/>
      <c r="CEI19" s="109"/>
      <c r="CEJ19" s="109"/>
      <c r="CEK19" s="109"/>
      <c r="CEL19" s="109"/>
      <c r="CEM19" s="109"/>
      <c r="CEN19" s="109"/>
      <c r="CEO19" s="109"/>
      <c r="CEP19" s="109"/>
      <c r="CEQ19" s="109"/>
      <c r="CER19" s="109"/>
      <c r="CES19" s="109"/>
      <c r="CET19" s="109"/>
      <c r="CEU19" s="109"/>
      <c r="CEV19" s="109"/>
      <c r="CEW19" s="109"/>
      <c r="CEX19" s="109"/>
      <c r="CEY19" s="109"/>
      <c r="CEZ19" s="109"/>
      <c r="CFA19" s="109"/>
      <c r="CFB19" s="109"/>
      <c r="CFC19" s="109"/>
      <c r="CFD19" s="109"/>
      <c r="CFE19" s="109"/>
      <c r="CFF19" s="109"/>
      <c r="CFG19" s="109"/>
      <c r="CFH19" s="109"/>
      <c r="CFI19" s="109"/>
      <c r="CFJ19" s="109"/>
      <c r="CFK19" s="109"/>
      <c r="CFL19" s="109"/>
      <c r="CFM19" s="109"/>
      <c r="CFN19" s="109"/>
      <c r="CFO19" s="109"/>
      <c r="CFP19" s="109"/>
      <c r="CFQ19" s="109"/>
      <c r="CFR19" s="109"/>
      <c r="CFS19" s="109"/>
      <c r="CFT19" s="109"/>
      <c r="CFU19" s="109"/>
      <c r="CFV19" s="109"/>
      <c r="CFW19" s="109"/>
      <c r="CFX19" s="109"/>
      <c r="CFY19" s="109"/>
      <c r="CFZ19" s="109"/>
      <c r="CGA19" s="109"/>
      <c r="CGB19" s="109"/>
      <c r="CGC19" s="109"/>
      <c r="CGD19" s="109"/>
      <c r="CGE19" s="109"/>
      <c r="CGF19" s="109"/>
      <c r="CGG19" s="109"/>
      <c r="CGH19" s="109"/>
      <c r="CGI19" s="109"/>
      <c r="CGJ19" s="109"/>
      <c r="CGK19" s="109"/>
      <c r="CGL19" s="109"/>
      <c r="CGM19" s="109"/>
      <c r="CGN19" s="109"/>
      <c r="CGO19" s="109"/>
      <c r="CGP19" s="109"/>
      <c r="CGQ19" s="109"/>
      <c r="CGR19" s="109"/>
      <c r="CGS19" s="109"/>
      <c r="CGT19" s="109"/>
      <c r="CGU19" s="109"/>
      <c r="CGV19" s="109"/>
      <c r="CGW19" s="109"/>
      <c r="CGX19" s="109"/>
      <c r="CGY19" s="109"/>
      <c r="CGZ19" s="109"/>
      <c r="CHA19" s="109"/>
      <c r="CHB19" s="109"/>
      <c r="CHC19" s="109"/>
      <c r="CHD19" s="109"/>
      <c r="CHE19" s="109"/>
      <c r="CHF19" s="109"/>
      <c r="CHG19" s="109"/>
      <c r="CHH19" s="109"/>
      <c r="CHI19" s="109"/>
      <c r="CHJ19" s="109"/>
      <c r="CHK19" s="109"/>
      <c r="CHL19" s="109"/>
      <c r="CHM19" s="109"/>
      <c r="CHN19" s="109"/>
      <c r="CHO19" s="109"/>
      <c r="CHP19" s="109"/>
      <c r="CHQ19" s="109"/>
      <c r="CHR19" s="109"/>
      <c r="CHS19" s="109"/>
      <c r="CHT19" s="109"/>
      <c r="CHU19" s="109"/>
      <c r="CHV19" s="109"/>
      <c r="CHW19" s="109"/>
      <c r="CHX19" s="109"/>
      <c r="CHY19" s="109"/>
      <c r="CHZ19" s="109"/>
      <c r="CIA19" s="109"/>
      <c r="CIB19" s="109"/>
      <c r="CIC19" s="109"/>
      <c r="CID19" s="109"/>
      <c r="CIE19" s="109"/>
      <c r="CIF19" s="109"/>
      <c r="CIG19" s="109"/>
      <c r="CIH19" s="109"/>
      <c r="CII19" s="109"/>
      <c r="CIJ19" s="109"/>
      <c r="CIK19" s="109"/>
      <c r="CIL19" s="109"/>
      <c r="CIM19" s="109"/>
      <c r="CIN19" s="109"/>
      <c r="CIO19" s="109"/>
      <c r="CIP19" s="109"/>
      <c r="CIQ19" s="109"/>
      <c r="CIR19" s="109"/>
      <c r="CIS19" s="109"/>
      <c r="CIT19" s="109"/>
      <c r="CIU19" s="109"/>
      <c r="CIV19" s="109"/>
      <c r="CIW19" s="109"/>
      <c r="CIX19" s="109"/>
      <c r="CIY19" s="109"/>
      <c r="CIZ19" s="109"/>
      <c r="CJA19" s="109"/>
      <c r="CJB19" s="109"/>
      <c r="CJC19" s="109"/>
      <c r="CJD19" s="109"/>
      <c r="CJE19" s="109"/>
      <c r="CJF19" s="109"/>
      <c r="CJG19" s="109"/>
      <c r="CJH19" s="109"/>
      <c r="CJI19" s="109"/>
      <c r="CJJ19" s="109"/>
      <c r="CJK19" s="109"/>
      <c r="CJL19" s="109"/>
      <c r="CJM19" s="109"/>
      <c r="CJN19" s="109"/>
      <c r="CJO19" s="109"/>
      <c r="CJP19" s="109"/>
      <c r="CJQ19" s="109"/>
      <c r="CJR19" s="109"/>
      <c r="CJS19" s="109"/>
      <c r="CJT19" s="109"/>
      <c r="CJU19" s="109"/>
      <c r="CJV19" s="109"/>
      <c r="CJW19" s="109"/>
      <c r="CJX19" s="109"/>
      <c r="CJY19" s="109"/>
      <c r="CJZ19" s="109"/>
      <c r="CKA19" s="109"/>
      <c r="CKB19" s="109"/>
      <c r="CKC19" s="109"/>
      <c r="CKD19" s="109"/>
      <c r="CKE19" s="109"/>
      <c r="CKF19" s="109"/>
      <c r="CKG19" s="109"/>
      <c r="CKH19" s="109"/>
      <c r="CKI19" s="109"/>
      <c r="CKJ19" s="109"/>
      <c r="CKK19" s="109"/>
      <c r="CKL19" s="109"/>
      <c r="CKM19" s="109"/>
      <c r="CKN19" s="109"/>
      <c r="CKO19" s="109"/>
      <c r="CKP19" s="109"/>
      <c r="CKQ19" s="109"/>
      <c r="CKR19" s="109"/>
      <c r="CKS19" s="109"/>
      <c r="CKT19" s="109"/>
      <c r="CKU19" s="109"/>
      <c r="CKV19" s="109"/>
      <c r="CKW19" s="109"/>
      <c r="CKX19" s="109"/>
      <c r="CKY19" s="109"/>
      <c r="CKZ19" s="109"/>
      <c r="CLA19" s="109"/>
      <c r="CLB19" s="109"/>
      <c r="CLC19" s="109"/>
      <c r="CLD19" s="109"/>
      <c r="CLE19" s="109"/>
      <c r="CLF19" s="109"/>
      <c r="CLG19" s="109"/>
      <c r="CLH19" s="109"/>
      <c r="CLI19" s="109"/>
      <c r="CLJ19" s="109"/>
      <c r="CLK19" s="109"/>
      <c r="CLL19" s="109"/>
      <c r="CLM19" s="109"/>
      <c r="CLN19" s="109"/>
      <c r="CLO19" s="109"/>
      <c r="CLP19" s="109"/>
      <c r="CLQ19" s="109"/>
      <c r="CLR19" s="109"/>
      <c r="CLS19" s="109"/>
      <c r="CLT19" s="109"/>
      <c r="CLU19" s="109"/>
      <c r="CLV19" s="109"/>
      <c r="CLW19" s="109"/>
      <c r="CLX19" s="109"/>
      <c r="CLY19" s="109"/>
      <c r="CLZ19" s="109"/>
      <c r="CMA19" s="109"/>
      <c r="CMB19" s="109"/>
      <c r="CMC19" s="109"/>
      <c r="CMD19" s="109"/>
      <c r="CME19" s="109"/>
      <c r="CMF19" s="109"/>
      <c r="CMG19" s="109"/>
      <c r="CMH19" s="109"/>
      <c r="CMI19" s="109"/>
      <c r="CMJ19" s="109"/>
      <c r="CMK19" s="109"/>
      <c r="CML19" s="109"/>
      <c r="CMM19" s="109"/>
      <c r="CMN19" s="109"/>
      <c r="CMO19" s="109"/>
      <c r="CMP19" s="109"/>
      <c r="CMQ19" s="109"/>
      <c r="CMR19" s="109"/>
      <c r="CMS19" s="109"/>
      <c r="CMT19" s="109"/>
      <c r="CMU19" s="109"/>
      <c r="CMV19" s="109"/>
      <c r="CMW19" s="109"/>
      <c r="CMX19" s="109"/>
      <c r="CMY19" s="109"/>
      <c r="CMZ19" s="109"/>
      <c r="CNA19" s="109"/>
      <c r="CNB19" s="109"/>
      <c r="CNC19" s="109"/>
      <c r="CND19" s="109"/>
      <c r="CNE19" s="109"/>
      <c r="CNF19" s="109"/>
      <c r="CNG19" s="109"/>
      <c r="CNH19" s="109"/>
      <c r="CNI19" s="109"/>
      <c r="CNJ19" s="109"/>
      <c r="CNK19" s="109"/>
      <c r="CNL19" s="109"/>
      <c r="CNM19" s="109"/>
      <c r="CNN19" s="109"/>
      <c r="CNO19" s="109"/>
      <c r="CNP19" s="109"/>
      <c r="CNQ19" s="109"/>
      <c r="CNR19" s="109"/>
      <c r="CNS19" s="109"/>
      <c r="CNT19" s="109"/>
      <c r="CNU19" s="109"/>
      <c r="CNV19" s="109"/>
      <c r="CNW19" s="109"/>
      <c r="CNX19" s="109"/>
      <c r="CNY19" s="109"/>
      <c r="CNZ19" s="109"/>
      <c r="COA19" s="109"/>
      <c r="COB19" s="109"/>
      <c r="COC19" s="109"/>
      <c r="COD19" s="109"/>
      <c r="COE19" s="109"/>
      <c r="COF19" s="109"/>
      <c r="COG19" s="109"/>
      <c r="COH19" s="109"/>
      <c r="COI19" s="109"/>
      <c r="COJ19" s="109"/>
      <c r="COK19" s="109"/>
      <c r="COL19" s="109"/>
      <c r="COM19" s="109"/>
      <c r="CON19" s="109"/>
      <c r="COO19" s="109"/>
      <c r="COP19" s="109"/>
      <c r="COQ19" s="109"/>
      <c r="COR19" s="109"/>
      <c r="COS19" s="109"/>
      <c r="COT19" s="109"/>
      <c r="COU19" s="109"/>
      <c r="COV19" s="109"/>
      <c r="COW19" s="109"/>
      <c r="COX19" s="109"/>
      <c r="COY19" s="109"/>
      <c r="COZ19" s="109"/>
      <c r="CPA19" s="109"/>
      <c r="CPB19" s="109"/>
      <c r="CPC19" s="109"/>
      <c r="CPD19" s="109"/>
      <c r="CPE19" s="109"/>
      <c r="CPF19" s="109"/>
      <c r="CPG19" s="109"/>
      <c r="CPH19" s="109"/>
      <c r="CPI19" s="109"/>
      <c r="CPJ19" s="109"/>
      <c r="CPK19" s="109"/>
      <c r="CPL19" s="109"/>
      <c r="CPM19" s="109"/>
      <c r="CPN19" s="109"/>
      <c r="CPO19" s="109"/>
      <c r="CPP19" s="109"/>
      <c r="CPQ19" s="109"/>
      <c r="CPR19" s="109"/>
      <c r="CPS19" s="109"/>
      <c r="CPT19" s="109"/>
      <c r="CPU19" s="109"/>
      <c r="CPV19" s="109"/>
      <c r="CPW19" s="109"/>
      <c r="CPX19" s="109"/>
      <c r="CPY19" s="109"/>
      <c r="CPZ19" s="109"/>
      <c r="CQA19" s="109"/>
      <c r="CQB19" s="109"/>
      <c r="CQC19" s="109"/>
      <c r="CQD19" s="109"/>
      <c r="CQE19" s="109"/>
      <c r="CQF19" s="109"/>
      <c r="CQG19" s="109"/>
      <c r="CQH19" s="109"/>
      <c r="CQI19" s="109"/>
      <c r="CQJ19" s="109"/>
      <c r="CQK19" s="109"/>
      <c r="CQL19" s="109"/>
      <c r="CQM19" s="109"/>
      <c r="CQN19" s="109"/>
      <c r="CQO19" s="109"/>
      <c r="CQP19" s="109"/>
      <c r="CQQ19" s="109"/>
      <c r="CQR19" s="109"/>
      <c r="CQS19" s="109"/>
      <c r="CQT19" s="109"/>
      <c r="CQU19" s="109"/>
      <c r="CQV19" s="109"/>
      <c r="CQW19" s="109"/>
      <c r="CQX19" s="109"/>
      <c r="CQY19" s="109"/>
      <c r="CQZ19" s="109"/>
      <c r="CRA19" s="109"/>
      <c r="CRB19" s="109"/>
      <c r="CRC19" s="109"/>
      <c r="CRD19" s="109"/>
      <c r="CRE19" s="109"/>
      <c r="CRF19" s="109"/>
      <c r="CRG19" s="109"/>
      <c r="CRH19" s="109"/>
      <c r="CRI19" s="109"/>
      <c r="CRJ19" s="109"/>
      <c r="CRK19" s="109"/>
      <c r="CRL19" s="109"/>
      <c r="CRM19" s="109"/>
      <c r="CRN19" s="109"/>
      <c r="CRO19" s="109"/>
      <c r="CRP19" s="109"/>
      <c r="CRQ19" s="109"/>
      <c r="CRR19" s="109"/>
      <c r="CRS19" s="109"/>
      <c r="CRT19" s="109"/>
      <c r="CRU19" s="109"/>
      <c r="CRV19" s="109"/>
      <c r="CRW19" s="109"/>
      <c r="CRX19" s="109"/>
      <c r="CRY19" s="109"/>
      <c r="CRZ19" s="109"/>
      <c r="CSA19" s="109"/>
      <c r="CSB19" s="109"/>
      <c r="CSC19" s="109"/>
      <c r="CSD19" s="109"/>
      <c r="CSE19" s="109"/>
      <c r="CSF19" s="109"/>
      <c r="CSG19" s="109"/>
      <c r="CSH19" s="109"/>
      <c r="CSI19" s="109"/>
      <c r="CSJ19" s="109"/>
      <c r="CSK19" s="109"/>
      <c r="CSL19" s="109"/>
      <c r="CSM19" s="109"/>
      <c r="CSN19" s="109"/>
      <c r="CSO19" s="109"/>
      <c r="CSP19" s="109"/>
      <c r="CSQ19" s="109"/>
      <c r="CSR19" s="109"/>
      <c r="CSS19" s="109"/>
      <c r="CST19" s="109"/>
      <c r="CSU19" s="109"/>
      <c r="CSV19" s="109"/>
      <c r="CSW19" s="109"/>
      <c r="CSX19" s="109"/>
      <c r="CSY19" s="109"/>
      <c r="CSZ19" s="109"/>
      <c r="CTA19" s="109"/>
      <c r="CTB19" s="109"/>
      <c r="CTC19" s="109"/>
      <c r="CTD19" s="109"/>
      <c r="CTE19" s="109"/>
      <c r="CTF19" s="109"/>
      <c r="CTG19" s="109"/>
      <c r="CTH19" s="109"/>
      <c r="CTI19" s="109"/>
      <c r="CTJ19" s="109"/>
      <c r="CTK19" s="109"/>
      <c r="CTL19" s="109"/>
      <c r="CTM19" s="109"/>
      <c r="CTN19" s="109"/>
      <c r="CTO19" s="109"/>
      <c r="CTP19" s="109"/>
      <c r="CTQ19" s="109"/>
      <c r="CTR19" s="109"/>
      <c r="CTS19" s="109"/>
      <c r="CTT19" s="109"/>
      <c r="CTU19" s="109"/>
      <c r="CTV19" s="109"/>
      <c r="CTW19" s="109"/>
      <c r="CTX19" s="109"/>
      <c r="CTY19" s="109"/>
      <c r="CTZ19" s="109"/>
      <c r="CUA19" s="109"/>
      <c r="CUB19" s="109"/>
      <c r="CUC19" s="109"/>
      <c r="CUD19" s="109"/>
      <c r="CUE19" s="109"/>
      <c r="CUF19" s="109"/>
      <c r="CUG19" s="109"/>
      <c r="CUH19" s="109"/>
      <c r="CUI19" s="109"/>
      <c r="CUJ19" s="109"/>
      <c r="CUK19" s="109"/>
      <c r="CUL19" s="109"/>
      <c r="CUM19" s="109"/>
      <c r="CUN19" s="109"/>
      <c r="CUO19" s="109"/>
      <c r="CUP19" s="109"/>
      <c r="CUQ19" s="109"/>
      <c r="CUR19" s="109"/>
      <c r="CUS19" s="109"/>
      <c r="CUT19" s="109"/>
      <c r="CUU19" s="109"/>
      <c r="CUV19" s="109"/>
      <c r="CUW19" s="109"/>
      <c r="CUX19" s="109"/>
      <c r="CUY19" s="109"/>
      <c r="CUZ19" s="109"/>
      <c r="CVA19" s="109"/>
      <c r="CVB19" s="109"/>
      <c r="CVC19" s="109"/>
      <c r="CVD19" s="109"/>
      <c r="CVE19" s="109"/>
      <c r="CVF19" s="109"/>
      <c r="CVG19" s="109"/>
      <c r="CVH19" s="109"/>
      <c r="CVI19" s="109"/>
      <c r="CVJ19" s="109"/>
      <c r="CVK19" s="109"/>
      <c r="CVL19" s="109"/>
      <c r="CVM19" s="109"/>
      <c r="CVN19" s="109"/>
      <c r="CVO19" s="109"/>
      <c r="CVP19" s="109"/>
      <c r="CVQ19" s="109"/>
      <c r="CVR19" s="109"/>
      <c r="CVS19" s="109"/>
      <c r="CVT19" s="109"/>
      <c r="CVU19" s="109"/>
      <c r="CVV19" s="109"/>
      <c r="CVW19" s="109"/>
      <c r="CVX19" s="109"/>
      <c r="CVY19" s="109"/>
      <c r="CVZ19" s="109"/>
      <c r="CWA19" s="109"/>
      <c r="CWB19" s="109"/>
      <c r="CWC19" s="109"/>
      <c r="CWD19" s="109"/>
      <c r="CWE19" s="109"/>
      <c r="CWF19" s="109"/>
      <c r="CWG19" s="109"/>
      <c r="CWH19" s="109"/>
      <c r="CWI19" s="109"/>
      <c r="CWJ19" s="109"/>
      <c r="CWK19" s="109"/>
      <c r="CWL19" s="109"/>
      <c r="CWM19" s="109"/>
      <c r="CWN19" s="109"/>
      <c r="CWO19" s="109"/>
      <c r="CWP19" s="109"/>
      <c r="CWQ19" s="109"/>
      <c r="CWR19" s="109"/>
      <c r="CWS19" s="109"/>
      <c r="CWT19" s="109"/>
      <c r="CWU19" s="109"/>
      <c r="CWV19" s="109"/>
      <c r="CWW19" s="109"/>
      <c r="CWX19" s="109"/>
      <c r="CWY19" s="109"/>
      <c r="CWZ19" s="109"/>
      <c r="CXA19" s="109"/>
      <c r="CXB19" s="109"/>
      <c r="CXC19" s="109"/>
      <c r="CXD19" s="109"/>
      <c r="CXE19" s="109"/>
      <c r="CXF19" s="109"/>
      <c r="CXG19" s="109"/>
      <c r="CXH19" s="109"/>
      <c r="CXI19" s="109"/>
      <c r="CXJ19" s="109"/>
      <c r="CXK19" s="109"/>
      <c r="CXL19" s="109"/>
      <c r="CXM19" s="109"/>
      <c r="CXN19" s="109"/>
      <c r="CXO19" s="109"/>
      <c r="CXP19" s="109"/>
      <c r="CXQ19" s="109"/>
      <c r="CXR19" s="109"/>
      <c r="CXS19" s="109"/>
      <c r="CXT19" s="109"/>
      <c r="CXU19" s="109"/>
      <c r="CXV19" s="109"/>
      <c r="CXW19" s="109"/>
      <c r="CXX19" s="109"/>
      <c r="CXY19" s="109"/>
      <c r="CXZ19" s="109"/>
      <c r="CYA19" s="109"/>
      <c r="CYB19" s="109"/>
      <c r="CYC19" s="109"/>
      <c r="CYD19" s="109"/>
      <c r="CYE19" s="109"/>
      <c r="CYF19" s="109"/>
      <c r="CYG19" s="109"/>
      <c r="CYH19" s="109"/>
      <c r="CYI19" s="109"/>
      <c r="CYJ19" s="109"/>
      <c r="CYK19" s="109"/>
      <c r="CYL19" s="109"/>
      <c r="CYM19" s="109"/>
      <c r="CYN19" s="109"/>
      <c r="CYO19" s="109"/>
      <c r="CYP19" s="109"/>
      <c r="CYQ19" s="109"/>
      <c r="CYR19" s="109"/>
      <c r="CYS19" s="109"/>
      <c r="CYT19" s="109"/>
      <c r="CYU19" s="109"/>
      <c r="CYV19" s="109"/>
      <c r="CYW19" s="109"/>
      <c r="CYX19" s="109"/>
      <c r="CYY19" s="109"/>
      <c r="CYZ19" s="109"/>
      <c r="CZA19" s="109"/>
      <c r="CZB19" s="109"/>
      <c r="CZC19" s="109"/>
      <c r="CZD19" s="109"/>
      <c r="CZE19" s="109"/>
      <c r="CZF19" s="109"/>
      <c r="CZG19" s="109"/>
      <c r="CZH19" s="109"/>
      <c r="CZI19" s="109"/>
      <c r="CZJ19" s="109"/>
      <c r="CZK19" s="109"/>
      <c r="CZL19" s="109"/>
      <c r="CZM19" s="109"/>
      <c r="CZN19" s="109"/>
      <c r="CZO19" s="109"/>
      <c r="CZP19" s="109"/>
      <c r="CZQ19" s="109"/>
      <c r="CZR19" s="109"/>
      <c r="CZS19" s="109"/>
      <c r="CZT19" s="109"/>
      <c r="CZU19" s="109"/>
      <c r="CZV19" s="109"/>
      <c r="CZW19" s="109"/>
      <c r="CZX19" s="109"/>
      <c r="CZY19" s="109"/>
      <c r="CZZ19" s="109"/>
      <c r="DAA19" s="109"/>
      <c r="DAB19" s="109"/>
      <c r="DAC19" s="109"/>
      <c r="DAD19" s="109"/>
      <c r="DAE19" s="109"/>
      <c r="DAF19" s="109"/>
      <c r="DAG19" s="109"/>
      <c r="DAH19" s="109"/>
      <c r="DAI19" s="109"/>
      <c r="DAJ19" s="109"/>
      <c r="DAK19" s="109"/>
      <c r="DAL19" s="109"/>
      <c r="DAM19" s="109"/>
      <c r="DAN19" s="109"/>
      <c r="DAO19" s="109"/>
      <c r="DAP19" s="109"/>
      <c r="DAQ19" s="109"/>
      <c r="DAR19" s="109"/>
      <c r="DAS19" s="109"/>
      <c r="DAT19" s="109"/>
      <c r="DAU19" s="109"/>
      <c r="DAV19" s="109"/>
      <c r="DAW19" s="109"/>
      <c r="DAX19" s="109"/>
      <c r="DAY19" s="109"/>
      <c r="DAZ19" s="109"/>
      <c r="DBA19" s="109"/>
      <c r="DBB19" s="109"/>
      <c r="DBC19" s="109"/>
      <c r="DBD19" s="109"/>
      <c r="DBE19" s="109"/>
      <c r="DBF19" s="109"/>
      <c r="DBG19" s="109"/>
      <c r="DBH19" s="109"/>
      <c r="DBI19" s="109"/>
      <c r="DBJ19" s="109"/>
      <c r="DBK19" s="109"/>
      <c r="DBL19" s="109"/>
      <c r="DBM19" s="109"/>
      <c r="DBN19" s="109"/>
      <c r="DBO19" s="109"/>
      <c r="DBP19" s="109"/>
      <c r="DBQ19" s="109"/>
      <c r="DBR19" s="109"/>
      <c r="DBS19" s="109"/>
      <c r="DBT19" s="109"/>
      <c r="DBU19" s="109"/>
      <c r="DBV19" s="109"/>
      <c r="DBW19" s="109"/>
      <c r="DBX19" s="109"/>
      <c r="DBY19" s="109"/>
      <c r="DBZ19" s="109"/>
      <c r="DCA19" s="109"/>
      <c r="DCB19" s="109"/>
      <c r="DCC19" s="109"/>
      <c r="DCD19" s="109"/>
      <c r="DCE19" s="109"/>
      <c r="DCF19" s="109"/>
      <c r="DCG19" s="109"/>
      <c r="DCH19" s="109"/>
      <c r="DCI19" s="109"/>
      <c r="DCJ19" s="109"/>
      <c r="DCK19" s="109"/>
      <c r="DCL19" s="109"/>
      <c r="DCM19" s="109"/>
      <c r="DCN19" s="109"/>
      <c r="DCO19" s="109"/>
      <c r="DCP19" s="109"/>
      <c r="DCQ19" s="109"/>
      <c r="DCR19" s="109"/>
      <c r="DCS19" s="109"/>
      <c r="DCT19" s="109"/>
      <c r="DCU19" s="109"/>
      <c r="DCV19" s="109"/>
      <c r="DCW19" s="109"/>
      <c r="DCX19" s="109"/>
      <c r="DCY19" s="109"/>
      <c r="DCZ19" s="109"/>
      <c r="DDA19" s="109"/>
      <c r="DDB19" s="109"/>
      <c r="DDC19" s="109"/>
      <c r="DDD19" s="109"/>
      <c r="DDE19" s="109"/>
      <c r="DDF19" s="109"/>
      <c r="DDG19" s="109"/>
      <c r="DDH19" s="109"/>
      <c r="DDI19" s="109"/>
      <c r="DDJ19" s="109"/>
      <c r="DDK19" s="109"/>
      <c r="DDL19" s="109"/>
      <c r="DDM19" s="109"/>
      <c r="DDN19" s="109"/>
      <c r="DDO19" s="109"/>
      <c r="DDP19" s="109"/>
      <c r="DDQ19" s="109"/>
      <c r="DDR19" s="109"/>
      <c r="DDS19" s="109"/>
      <c r="DDT19" s="109"/>
      <c r="DDU19" s="109"/>
      <c r="DDV19" s="109"/>
      <c r="DDW19" s="109"/>
      <c r="DDX19" s="109"/>
      <c r="DDY19" s="109"/>
      <c r="DDZ19" s="109"/>
      <c r="DEA19" s="109"/>
      <c r="DEB19" s="109"/>
      <c r="DEC19" s="109"/>
      <c r="DED19" s="109"/>
      <c r="DEE19" s="109"/>
      <c r="DEF19" s="109"/>
      <c r="DEG19" s="109"/>
      <c r="DEH19" s="109"/>
      <c r="DEI19" s="109"/>
      <c r="DEJ19" s="109"/>
      <c r="DEK19" s="109"/>
      <c r="DEL19" s="109"/>
      <c r="DEM19" s="109"/>
      <c r="DEN19" s="109"/>
      <c r="DEO19" s="109"/>
      <c r="DEP19" s="109"/>
      <c r="DEQ19" s="109"/>
      <c r="DER19" s="109"/>
      <c r="DES19" s="109"/>
      <c r="DET19" s="109"/>
      <c r="DEU19" s="109"/>
      <c r="DEV19" s="109"/>
      <c r="DEW19" s="109"/>
      <c r="DEX19" s="109"/>
      <c r="DEY19" s="109"/>
      <c r="DEZ19" s="109"/>
      <c r="DFA19" s="109"/>
      <c r="DFB19" s="109"/>
      <c r="DFC19" s="109"/>
      <c r="DFD19" s="109"/>
      <c r="DFE19" s="109"/>
      <c r="DFF19" s="109"/>
      <c r="DFG19" s="109"/>
      <c r="DFH19" s="109"/>
      <c r="DFI19" s="109"/>
      <c r="DFJ19" s="109"/>
      <c r="DFK19" s="109"/>
      <c r="DFL19" s="109"/>
      <c r="DFM19" s="109"/>
      <c r="DFN19" s="109"/>
      <c r="DFO19" s="109"/>
      <c r="DFP19" s="109"/>
      <c r="DFQ19" s="109"/>
      <c r="DFR19" s="109"/>
      <c r="DFS19" s="109"/>
      <c r="DFT19" s="109"/>
      <c r="DFU19" s="109"/>
      <c r="DFV19" s="109"/>
      <c r="DFW19" s="109"/>
      <c r="DFX19" s="109"/>
      <c r="DFY19" s="109"/>
      <c r="DFZ19" s="109"/>
      <c r="DGA19" s="109"/>
      <c r="DGB19" s="109"/>
      <c r="DGC19" s="109"/>
      <c r="DGD19" s="109"/>
      <c r="DGE19" s="109"/>
      <c r="DGF19" s="109"/>
      <c r="DGG19" s="109"/>
      <c r="DGH19" s="109"/>
      <c r="DGI19" s="109"/>
      <c r="DGJ19" s="109"/>
      <c r="DGK19" s="109"/>
      <c r="DGL19" s="109"/>
      <c r="DGM19" s="109"/>
      <c r="DGN19" s="109"/>
      <c r="DGO19" s="109"/>
      <c r="DGP19" s="109"/>
      <c r="DGQ19" s="109"/>
      <c r="DGR19" s="109"/>
      <c r="DGS19" s="109"/>
      <c r="DGT19" s="109"/>
      <c r="DGU19" s="109"/>
      <c r="DGV19" s="109"/>
      <c r="DGW19" s="109"/>
      <c r="DGX19" s="109"/>
      <c r="DGY19" s="109"/>
      <c r="DGZ19" s="109"/>
      <c r="DHA19" s="109"/>
      <c r="DHB19" s="109"/>
      <c r="DHC19" s="109"/>
      <c r="DHD19" s="109"/>
      <c r="DHE19" s="109"/>
      <c r="DHF19" s="109"/>
      <c r="DHG19" s="109"/>
      <c r="DHH19" s="109"/>
      <c r="DHI19" s="109"/>
      <c r="DHJ19" s="109"/>
      <c r="DHK19" s="109"/>
      <c r="DHL19" s="109"/>
      <c r="DHM19" s="109"/>
      <c r="DHN19" s="109"/>
      <c r="DHO19" s="109"/>
      <c r="DHP19" s="109"/>
      <c r="DHQ19" s="109"/>
      <c r="DHR19" s="109"/>
      <c r="DHS19" s="109"/>
      <c r="DHT19" s="109"/>
      <c r="DHU19" s="109"/>
      <c r="DHV19" s="109"/>
      <c r="DHW19" s="109"/>
      <c r="DHX19" s="109"/>
      <c r="DHY19" s="109"/>
      <c r="DHZ19" s="109"/>
      <c r="DIA19" s="109"/>
      <c r="DIB19" s="109"/>
      <c r="DIC19" s="109"/>
      <c r="DID19" s="109"/>
      <c r="DIE19" s="109"/>
      <c r="DIF19" s="109"/>
      <c r="DIG19" s="109"/>
      <c r="DIH19" s="109"/>
      <c r="DII19" s="109"/>
      <c r="DIJ19" s="109"/>
      <c r="DIK19" s="109"/>
      <c r="DIL19" s="109"/>
      <c r="DIM19" s="109"/>
      <c r="DIN19" s="109"/>
      <c r="DIO19" s="109"/>
      <c r="DIP19" s="109"/>
      <c r="DIQ19" s="109"/>
      <c r="DIR19" s="109"/>
      <c r="DIS19" s="109"/>
      <c r="DIT19" s="109"/>
      <c r="DIU19" s="109"/>
      <c r="DIV19" s="109"/>
      <c r="DIW19" s="109"/>
      <c r="DIX19" s="109"/>
      <c r="DIY19" s="109"/>
      <c r="DIZ19" s="109"/>
      <c r="DJA19" s="109"/>
      <c r="DJB19" s="109"/>
      <c r="DJC19" s="109"/>
      <c r="DJD19" s="109"/>
      <c r="DJE19" s="109"/>
      <c r="DJF19" s="109"/>
      <c r="DJG19" s="109"/>
      <c r="DJH19" s="109"/>
      <c r="DJI19" s="109"/>
      <c r="DJJ19" s="109"/>
      <c r="DJK19" s="109"/>
      <c r="DJL19" s="109"/>
      <c r="DJM19" s="109"/>
      <c r="DJN19" s="109"/>
      <c r="DJO19" s="109"/>
      <c r="DJP19" s="109"/>
      <c r="DJQ19" s="109"/>
      <c r="DJR19" s="109"/>
      <c r="DJS19" s="109"/>
      <c r="DJT19" s="109"/>
      <c r="DJU19" s="109"/>
      <c r="DJV19" s="109"/>
      <c r="DJW19" s="109"/>
      <c r="DJX19" s="109"/>
      <c r="DJY19" s="109"/>
      <c r="DJZ19" s="109"/>
      <c r="DKA19" s="109"/>
      <c r="DKB19" s="109"/>
      <c r="DKC19" s="109"/>
      <c r="DKD19" s="109"/>
      <c r="DKE19" s="109"/>
      <c r="DKF19" s="109"/>
      <c r="DKG19" s="109"/>
      <c r="DKH19" s="109"/>
      <c r="DKI19" s="109"/>
      <c r="DKJ19" s="109"/>
      <c r="DKK19" s="109"/>
      <c r="DKL19" s="109"/>
      <c r="DKM19" s="109"/>
      <c r="DKN19" s="109"/>
      <c r="DKO19" s="109"/>
      <c r="DKP19" s="109"/>
      <c r="DKQ19" s="109"/>
      <c r="DKR19" s="109"/>
      <c r="DKS19" s="109"/>
      <c r="DKT19" s="109"/>
      <c r="DKU19" s="109"/>
      <c r="DKV19" s="109"/>
      <c r="DKW19" s="109"/>
      <c r="DKX19" s="109"/>
      <c r="DKY19" s="109"/>
      <c r="DKZ19" s="109"/>
      <c r="DLA19" s="109"/>
      <c r="DLB19" s="109"/>
      <c r="DLC19" s="109"/>
      <c r="DLD19" s="109"/>
      <c r="DLE19" s="109"/>
      <c r="DLF19" s="109"/>
      <c r="DLG19" s="109"/>
      <c r="DLH19" s="109"/>
      <c r="DLI19" s="109"/>
      <c r="DLJ19" s="109"/>
      <c r="DLK19" s="109"/>
      <c r="DLL19" s="109"/>
      <c r="DLM19" s="109"/>
      <c r="DLN19" s="109"/>
      <c r="DLO19" s="109"/>
      <c r="DLP19" s="109"/>
      <c r="DLQ19" s="109"/>
      <c r="DLR19" s="109"/>
      <c r="DLS19" s="109"/>
      <c r="DLT19" s="109"/>
      <c r="DLU19" s="109"/>
      <c r="DLV19" s="109"/>
      <c r="DLW19" s="109"/>
      <c r="DLX19" s="109"/>
      <c r="DLY19" s="109"/>
      <c r="DLZ19" s="109"/>
      <c r="DMA19" s="109"/>
      <c r="DMB19" s="109"/>
      <c r="DMC19" s="109"/>
      <c r="DMD19" s="109"/>
      <c r="DME19" s="109"/>
      <c r="DMF19" s="109"/>
      <c r="DMG19" s="109"/>
      <c r="DMH19" s="109"/>
      <c r="DMI19" s="109"/>
      <c r="DMJ19" s="109"/>
      <c r="DMK19" s="109"/>
      <c r="DML19" s="109"/>
      <c r="DMM19" s="109"/>
      <c r="DMN19" s="109"/>
      <c r="DMO19" s="109"/>
      <c r="DMP19" s="109"/>
      <c r="DMQ19" s="109"/>
      <c r="DMR19" s="109"/>
      <c r="DMS19" s="109"/>
      <c r="DMT19" s="109"/>
      <c r="DMU19" s="109"/>
      <c r="DMV19" s="109"/>
      <c r="DMW19" s="109"/>
      <c r="DMX19" s="109"/>
      <c r="DMY19" s="109"/>
      <c r="DMZ19" s="109"/>
      <c r="DNA19" s="109"/>
      <c r="DNB19" s="109"/>
      <c r="DNC19" s="109"/>
      <c r="DND19" s="109"/>
      <c r="DNE19" s="109"/>
      <c r="DNF19" s="109"/>
      <c r="DNG19" s="109"/>
      <c r="DNH19" s="109"/>
      <c r="DNI19" s="109"/>
      <c r="DNJ19" s="109"/>
      <c r="DNK19" s="109"/>
      <c r="DNL19" s="109"/>
      <c r="DNM19" s="109"/>
      <c r="DNN19" s="109"/>
      <c r="DNO19" s="109"/>
      <c r="DNP19" s="109"/>
      <c r="DNQ19" s="109"/>
      <c r="DNR19" s="109"/>
      <c r="DNS19" s="109"/>
      <c r="DNT19" s="109"/>
      <c r="DNU19" s="109"/>
      <c r="DNV19" s="109"/>
      <c r="DNW19" s="109"/>
      <c r="DNX19" s="109"/>
      <c r="DNY19" s="109"/>
      <c r="DNZ19" s="109"/>
      <c r="DOA19" s="109"/>
      <c r="DOB19" s="109"/>
      <c r="DOC19" s="109"/>
      <c r="DOD19" s="109"/>
      <c r="DOE19" s="109"/>
      <c r="DOF19" s="109"/>
      <c r="DOG19" s="109"/>
      <c r="DOH19" s="109"/>
      <c r="DOI19" s="109"/>
      <c r="DOJ19" s="109"/>
      <c r="DOK19" s="109"/>
      <c r="DOL19" s="109"/>
      <c r="DOM19" s="109"/>
      <c r="DON19" s="109"/>
      <c r="DOO19" s="109"/>
      <c r="DOP19" s="109"/>
      <c r="DOQ19" s="109"/>
      <c r="DOR19" s="109"/>
      <c r="DOS19" s="109"/>
      <c r="DOT19" s="109"/>
      <c r="DOU19" s="109"/>
      <c r="DOV19" s="109"/>
      <c r="DOW19" s="109"/>
      <c r="DOX19" s="109"/>
      <c r="DOY19" s="109"/>
      <c r="DOZ19" s="109"/>
      <c r="DPA19" s="109"/>
      <c r="DPB19" s="109"/>
      <c r="DPC19" s="109"/>
      <c r="DPD19" s="109"/>
      <c r="DPE19" s="109"/>
      <c r="DPF19" s="109"/>
      <c r="DPG19" s="109"/>
      <c r="DPH19" s="109"/>
      <c r="DPI19" s="109"/>
      <c r="DPJ19" s="109"/>
      <c r="DPK19" s="109"/>
      <c r="DPL19" s="109"/>
      <c r="DPM19" s="109"/>
      <c r="DPN19" s="109"/>
      <c r="DPO19" s="109"/>
      <c r="DPP19" s="109"/>
      <c r="DPQ19" s="109"/>
      <c r="DPR19" s="109"/>
      <c r="DPS19" s="109"/>
      <c r="DPT19" s="109"/>
      <c r="DPU19" s="109"/>
      <c r="DPV19" s="109"/>
      <c r="DPW19" s="109"/>
      <c r="DPX19" s="109"/>
      <c r="DPY19" s="109"/>
      <c r="DPZ19" s="109"/>
      <c r="DQA19" s="109"/>
      <c r="DQB19" s="109"/>
      <c r="DQC19" s="109"/>
      <c r="DQD19" s="109"/>
      <c r="DQE19" s="109"/>
      <c r="DQF19" s="109"/>
      <c r="DQG19" s="109"/>
      <c r="DQH19" s="109"/>
      <c r="DQI19" s="109"/>
      <c r="DQJ19" s="109"/>
      <c r="DQK19" s="109"/>
      <c r="DQL19" s="109"/>
      <c r="DQM19" s="109"/>
      <c r="DQN19" s="109"/>
      <c r="DQO19" s="109"/>
      <c r="DQP19" s="109"/>
      <c r="DQQ19" s="109"/>
      <c r="DQR19" s="109"/>
      <c r="DQS19" s="109"/>
      <c r="DQT19" s="109"/>
      <c r="DQU19" s="109"/>
      <c r="DQV19" s="109"/>
      <c r="DQW19" s="109"/>
      <c r="DQX19" s="109"/>
      <c r="DQY19" s="109"/>
      <c r="DQZ19" s="109"/>
      <c r="DRA19" s="109"/>
      <c r="DRB19" s="109"/>
      <c r="DRC19" s="109"/>
      <c r="DRD19" s="109"/>
      <c r="DRE19" s="109"/>
      <c r="DRF19" s="109"/>
      <c r="DRG19" s="109"/>
      <c r="DRH19" s="109"/>
      <c r="DRI19" s="109"/>
      <c r="DRJ19" s="109"/>
      <c r="DRK19" s="109"/>
      <c r="DRL19" s="109"/>
      <c r="DRM19" s="109"/>
      <c r="DRN19" s="109"/>
      <c r="DRO19" s="109"/>
      <c r="DRP19" s="109"/>
      <c r="DRQ19" s="109"/>
      <c r="DRR19" s="109"/>
      <c r="DRS19" s="109"/>
      <c r="DRT19" s="109"/>
      <c r="DRU19" s="109"/>
      <c r="DRV19" s="109"/>
      <c r="DRW19" s="109"/>
      <c r="DRX19" s="109"/>
      <c r="DRY19" s="109"/>
      <c r="DRZ19" s="109"/>
      <c r="DSA19" s="109"/>
      <c r="DSB19" s="109"/>
      <c r="DSC19" s="109"/>
      <c r="DSD19" s="109"/>
      <c r="DSE19" s="109"/>
      <c r="DSF19" s="109"/>
      <c r="DSG19" s="109"/>
      <c r="DSH19" s="109"/>
      <c r="DSI19" s="109"/>
      <c r="DSJ19" s="109"/>
      <c r="DSK19" s="109"/>
      <c r="DSL19" s="109"/>
      <c r="DSM19" s="109"/>
      <c r="DSN19" s="109"/>
      <c r="DSO19" s="109"/>
      <c r="DSP19" s="109"/>
      <c r="DSQ19" s="109"/>
      <c r="DSR19" s="109"/>
      <c r="DSS19" s="109"/>
      <c r="DST19" s="109"/>
      <c r="DSU19" s="109"/>
      <c r="DSV19" s="109"/>
      <c r="DSW19" s="109"/>
      <c r="DSX19" s="109"/>
      <c r="DSY19" s="109"/>
      <c r="DSZ19" s="109"/>
      <c r="DTA19" s="109"/>
      <c r="DTB19" s="109"/>
      <c r="DTC19" s="109"/>
      <c r="DTD19" s="109"/>
      <c r="DTE19" s="109"/>
      <c r="DTF19" s="109"/>
      <c r="DTG19" s="109"/>
      <c r="DTH19" s="109"/>
      <c r="DTI19" s="109"/>
      <c r="DTJ19" s="109"/>
      <c r="DTK19" s="109"/>
      <c r="DTL19" s="109"/>
      <c r="DTM19" s="109"/>
      <c r="DTN19" s="109"/>
      <c r="DTO19" s="109"/>
      <c r="DTP19" s="109"/>
      <c r="DTQ19" s="109"/>
      <c r="DTR19" s="109"/>
      <c r="DTS19" s="109"/>
      <c r="DTT19" s="109"/>
      <c r="DTU19" s="109"/>
      <c r="DTV19" s="109"/>
      <c r="DTW19" s="109"/>
      <c r="DTX19" s="109"/>
      <c r="DTY19" s="109"/>
      <c r="DTZ19" s="109"/>
      <c r="DUA19" s="109"/>
      <c r="DUB19" s="109"/>
      <c r="DUC19" s="109"/>
      <c r="DUD19" s="109"/>
      <c r="DUE19" s="109"/>
      <c r="DUF19" s="109"/>
      <c r="DUG19" s="109"/>
      <c r="DUH19" s="109"/>
      <c r="DUI19" s="109"/>
      <c r="DUJ19" s="109"/>
      <c r="DUK19" s="109"/>
      <c r="DUL19" s="109"/>
      <c r="DUM19" s="109"/>
      <c r="DUN19" s="109"/>
      <c r="DUO19" s="109"/>
      <c r="DUP19" s="109"/>
      <c r="DUQ19" s="109"/>
      <c r="DUR19" s="109"/>
      <c r="DUS19" s="109"/>
      <c r="DUT19" s="109"/>
      <c r="DUU19" s="109"/>
      <c r="DUV19" s="109"/>
      <c r="DUW19" s="109"/>
      <c r="DUX19" s="109"/>
      <c r="DUY19" s="109"/>
      <c r="DUZ19" s="109"/>
      <c r="DVA19" s="109"/>
      <c r="DVB19" s="109"/>
      <c r="DVC19" s="109"/>
      <c r="DVD19" s="109"/>
      <c r="DVE19" s="109"/>
      <c r="DVF19" s="109"/>
      <c r="DVG19" s="109"/>
      <c r="DVH19" s="109"/>
      <c r="DVI19" s="109"/>
      <c r="DVJ19" s="109"/>
      <c r="DVK19" s="109"/>
      <c r="DVL19" s="109"/>
      <c r="DVM19" s="109"/>
      <c r="DVN19" s="109"/>
      <c r="DVO19" s="109"/>
      <c r="DVP19" s="109"/>
      <c r="DVQ19" s="109"/>
      <c r="DVR19" s="109"/>
      <c r="DVS19" s="109"/>
      <c r="DVT19" s="109"/>
      <c r="DVU19" s="109"/>
      <c r="DVV19" s="109"/>
      <c r="DVW19" s="109"/>
      <c r="DVX19" s="109"/>
      <c r="DVY19" s="109"/>
      <c r="DVZ19" s="109"/>
      <c r="DWA19" s="109"/>
      <c r="DWB19" s="109"/>
      <c r="DWC19" s="109"/>
      <c r="DWD19" s="109"/>
      <c r="DWE19" s="109"/>
      <c r="DWF19" s="109"/>
      <c r="DWG19" s="109"/>
      <c r="DWH19" s="109"/>
      <c r="DWI19" s="109"/>
      <c r="DWJ19" s="109"/>
      <c r="DWK19" s="109"/>
      <c r="DWL19" s="109"/>
      <c r="DWM19" s="109"/>
      <c r="DWN19" s="109"/>
      <c r="DWO19" s="109"/>
      <c r="DWP19" s="109"/>
      <c r="DWQ19" s="109"/>
      <c r="DWR19" s="109"/>
      <c r="DWS19" s="109"/>
      <c r="DWT19" s="109"/>
      <c r="DWU19" s="109"/>
      <c r="DWV19" s="109"/>
      <c r="DWW19" s="109"/>
      <c r="DWX19" s="109"/>
      <c r="DWY19" s="109"/>
      <c r="DWZ19" s="109"/>
      <c r="DXA19" s="109"/>
      <c r="DXB19" s="109"/>
      <c r="DXC19" s="109"/>
      <c r="DXD19" s="109"/>
      <c r="DXE19" s="109"/>
      <c r="DXF19" s="109"/>
      <c r="DXG19" s="109"/>
      <c r="DXH19" s="109"/>
      <c r="DXI19" s="109"/>
      <c r="DXJ19" s="109"/>
      <c r="DXK19" s="109"/>
      <c r="DXL19" s="109"/>
      <c r="DXM19" s="109"/>
      <c r="DXN19" s="109"/>
      <c r="DXO19" s="109"/>
      <c r="DXP19" s="109"/>
      <c r="DXQ19" s="109"/>
      <c r="DXR19" s="109"/>
      <c r="DXS19" s="109"/>
      <c r="DXT19" s="109"/>
      <c r="DXU19" s="109"/>
      <c r="DXV19" s="109"/>
      <c r="DXW19" s="109"/>
      <c r="DXX19" s="109"/>
      <c r="DXY19" s="109"/>
      <c r="DXZ19" s="109"/>
      <c r="DYA19" s="109"/>
      <c r="DYB19" s="109"/>
      <c r="DYC19" s="109"/>
      <c r="DYD19" s="109"/>
      <c r="DYE19" s="109"/>
      <c r="DYF19" s="109"/>
      <c r="DYG19" s="109"/>
      <c r="DYH19" s="109"/>
      <c r="DYI19" s="109"/>
      <c r="DYJ19" s="109"/>
      <c r="DYK19" s="109"/>
      <c r="DYL19" s="109"/>
      <c r="DYM19" s="109"/>
      <c r="DYN19" s="109"/>
      <c r="DYO19" s="109"/>
      <c r="DYP19" s="109"/>
      <c r="DYQ19" s="109"/>
      <c r="DYR19" s="109"/>
      <c r="DYS19" s="109"/>
      <c r="DYT19" s="109"/>
      <c r="DYU19" s="109"/>
      <c r="DYV19" s="109"/>
      <c r="DYW19" s="109"/>
      <c r="DYX19" s="109"/>
      <c r="DYY19" s="109"/>
      <c r="DYZ19" s="109"/>
      <c r="DZA19" s="109"/>
      <c r="DZB19" s="109"/>
      <c r="DZC19" s="109"/>
      <c r="DZD19" s="109"/>
      <c r="DZE19" s="109"/>
      <c r="DZF19" s="109"/>
      <c r="DZG19" s="109"/>
      <c r="DZH19" s="109"/>
      <c r="DZI19" s="109"/>
      <c r="DZJ19" s="109"/>
      <c r="DZK19" s="109"/>
      <c r="DZL19" s="109"/>
      <c r="DZM19" s="109"/>
      <c r="DZN19" s="109"/>
      <c r="DZO19" s="109"/>
      <c r="DZP19" s="109"/>
      <c r="DZQ19" s="109"/>
      <c r="DZR19" s="109"/>
      <c r="DZS19" s="109"/>
      <c r="DZT19" s="109"/>
      <c r="DZU19" s="109"/>
      <c r="DZV19" s="109"/>
      <c r="DZW19" s="109"/>
      <c r="DZX19" s="109"/>
      <c r="DZY19" s="109"/>
      <c r="DZZ19" s="109"/>
      <c r="EAA19" s="109"/>
      <c r="EAB19" s="109"/>
      <c r="EAC19" s="109"/>
      <c r="EAD19" s="109"/>
      <c r="EAE19" s="109"/>
      <c r="EAF19" s="109"/>
      <c r="EAG19" s="109"/>
      <c r="EAH19" s="109"/>
      <c r="EAI19" s="109"/>
      <c r="EAJ19" s="109"/>
      <c r="EAK19" s="109"/>
      <c r="EAL19" s="109"/>
      <c r="EAM19" s="109"/>
      <c r="EAN19" s="109"/>
      <c r="EAO19" s="109"/>
      <c r="EAP19" s="109"/>
      <c r="EAQ19" s="109"/>
      <c r="EAR19" s="109"/>
      <c r="EAS19" s="109"/>
      <c r="EAT19" s="109"/>
      <c r="EAU19" s="109"/>
      <c r="EAV19" s="109"/>
      <c r="EAW19" s="109"/>
      <c r="EAX19" s="109"/>
      <c r="EAY19" s="109"/>
      <c r="EAZ19" s="109"/>
      <c r="EBA19" s="109"/>
      <c r="EBB19" s="109"/>
      <c r="EBC19" s="109"/>
      <c r="EBD19" s="109"/>
      <c r="EBE19" s="109"/>
      <c r="EBF19" s="109"/>
      <c r="EBG19" s="109"/>
      <c r="EBH19" s="109"/>
      <c r="EBI19" s="109"/>
      <c r="EBJ19" s="109"/>
      <c r="EBK19" s="109"/>
      <c r="EBL19" s="109"/>
      <c r="EBM19" s="109"/>
      <c r="EBN19" s="109"/>
      <c r="EBO19" s="109"/>
      <c r="EBP19" s="109"/>
      <c r="EBQ19" s="109"/>
      <c r="EBR19" s="109"/>
      <c r="EBS19" s="109"/>
      <c r="EBT19" s="109"/>
      <c r="EBU19" s="109"/>
      <c r="EBV19" s="109"/>
      <c r="EBW19" s="109"/>
      <c r="EBX19" s="109"/>
      <c r="EBY19" s="109"/>
      <c r="EBZ19" s="109"/>
      <c r="ECA19" s="109"/>
      <c r="ECB19" s="109"/>
      <c r="ECC19" s="109"/>
      <c r="ECD19" s="109"/>
      <c r="ECE19" s="109"/>
      <c r="ECF19" s="109"/>
      <c r="ECG19" s="109"/>
      <c r="ECH19" s="109"/>
      <c r="ECI19" s="109"/>
      <c r="ECJ19" s="109"/>
      <c r="ECK19" s="109"/>
      <c r="ECL19" s="109"/>
      <c r="ECM19" s="109"/>
      <c r="ECN19" s="109"/>
      <c r="ECO19" s="109"/>
      <c r="ECP19" s="109"/>
      <c r="ECQ19" s="109"/>
      <c r="ECR19" s="109"/>
      <c r="ECS19" s="109"/>
      <c r="ECT19" s="109"/>
      <c r="ECU19" s="109"/>
      <c r="ECV19" s="109"/>
      <c r="ECW19" s="109"/>
      <c r="ECX19" s="109"/>
      <c r="ECY19" s="109"/>
      <c r="ECZ19" s="109"/>
      <c r="EDA19" s="109"/>
      <c r="EDB19" s="109"/>
      <c r="EDC19" s="109"/>
      <c r="EDD19" s="109"/>
      <c r="EDE19" s="109"/>
      <c r="EDF19" s="109"/>
      <c r="EDG19" s="109"/>
      <c r="EDH19" s="109"/>
      <c r="EDI19" s="109"/>
      <c r="EDJ19" s="109"/>
      <c r="EDK19" s="109"/>
      <c r="EDL19" s="109"/>
      <c r="EDM19" s="109"/>
      <c r="EDN19" s="109"/>
      <c r="EDO19" s="109"/>
      <c r="EDP19" s="109"/>
      <c r="EDQ19" s="109"/>
      <c r="EDR19" s="109"/>
      <c r="EDS19" s="109"/>
      <c r="EDT19" s="109"/>
      <c r="EDU19" s="109"/>
      <c r="EDV19" s="109"/>
      <c r="EDW19" s="109"/>
      <c r="EDX19" s="109"/>
      <c r="EDY19" s="109"/>
      <c r="EDZ19" s="109"/>
      <c r="EEA19" s="109"/>
      <c r="EEB19" s="109"/>
      <c r="EEC19" s="109"/>
      <c r="EED19" s="109"/>
      <c r="EEE19" s="109"/>
      <c r="EEF19" s="109"/>
      <c r="EEG19" s="109"/>
      <c r="EEH19" s="109"/>
      <c r="EEI19" s="109"/>
      <c r="EEJ19" s="109"/>
      <c r="EEK19" s="109"/>
      <c r="EEL19" s="109"/>
      <c r="EEM19" s="109"/>
      <c r="EEN19" s="109"/>
      <c r="EEO19" s="109"/>
      <c r="EEP19" s="109"/>
      <c r="EEQ19" s="109"/>
      <c r="EER19" s="109"/>
      <c r="EES19" s="109"/>
      <c r="EET19" s="109"/>
      <c r="EEU19" s="109"/>
      <c r="EEV19" s="109"/>
      <c r="EEW19" s="109"/>
      <c r="EEX19" s="109"/>
      <c r="EEY19" s="109"/>
      <c r="EEZ19" s="109"/>
      <c r="EFA19" s="109"/>
      <c r="EFB19" s="109"/>
      <c r="EFC19" s="109"/>
      <c r="EFD19" s="109"/>
      <c r="EFE19" s="109"/>
      <c r="EFF19" s="109"/>
      <c r="EFG19" s="109"/>
      <c r="EFH19" s="109"/>
      <c r="EFI19" s="109"/>
      <c r="EFJ19" s="109"/>
      <c r="EFK19" s="109"/>
      <c r="EFL19" s="109"/>
      <c r="EFM19" s="109"/>
      <c r="EFN19" s="109"/>
      <c r="EFO19" s="109"/>
      <c r="EFP19" s="109"/>
      <c r="EFQ19" s="109"/>
      <c r="EFR19" s="109"/>
      <c r="EFS19" s="109"/>
      <c r="EFT19" s="109"/>
      <c r="EFU19" s="109"/>
      <c r="EFV19" s="109"/>
      <c r="EFW19" s="109"/>
      <c r="EFX19" s="109"/>
      <c r="EFY19" s="109"/>
      <c r="EFZ19" s="109"/>
      <c r="EGA19" s="109"/>
      <c r="EGB19" s="109"/>
      <c r="EGC19" s="109"/>
      <c r="EGD19" s="109"/>
      <c r="EGE19" s="109"/>
      <c r="EGF19" s="109"/>
      <c r="EGG19" s="109"/>
      <c r="EGH19" s="109"/>
      <c r="EGI19" s="109"/>
      <c r="EGJ19" s="109"/>
      <c r="EGK19" s="109"/>
      <c r="EGL19" s="109"/>
      <c r="EGM19" s="109"/>
      <c r="EGN19" s="109"/>
      <c r="EGO19" s="109"/>
      <c r="EGP19" s="109"/>
      <c r="EGQ19" s="109"/>
      <c r="EGR19" s="109"/>
      <c r="EGS19" s="109"/>
      <c r="EGT19" s="109"/>
      <c r="EGU19" s="109"/>
      <c r="EGV19" s="109"/>
      <c r="EGW19" s="109"/>
      <c r="EGX19" s="109"/>
      <c r="EGY19" s="109"/>
      <c r="EGZ19" s="109"/>
      <c r="EHA19" s="109"/>
      <c r="EHB19" s="109"/>
      <c r="EHC19" s="109"/>
      <c r="EHD19" s="109"/>
      <c r="EHE19" s="109"/>
      <c r="EHF19" s="109"/>
      <c r="EHG19" s="109"/>
      <c r="EHH19" s="109"/>
      <c r="EHI19" s="109"/>
      <c r="EHJ19" s="109"/>
      <c r="EHK19" s="109"/>
      <c r="EHL19" s="109"/>
      <c r="EHM19" s="109"/>
      <c r="EHN19" s="109"/>
      <c r="EHO19" s="109"/>
      <c r="EHP19" s="109"/>
      <c r="EHQ19" s="109"/>
      <c r="EHR19" s="109"/>
      <c r="EHS19" s="109"/>
      <c r="EHT19" s="109"/>
      <c r="EHU19" s="109"/>
      <c r="EHV19" s="109"/>
      <c r="EHW19" s="109"/>
      <c r="EHX19" s="109"/>
      <c r="EHY19" s="109"/>
      <c r="EHZ19" s="109"/>
      <c r="EIA19" s="109"/>
      <c r="EIB19" s="109"/>
      <c r="EIC19" s="109"/>
      <c r="EID19" s="109"/>
      <c r="EIE19" s="109"/>
      <c r="EIF19" s="109"/>
      <c r="EIG19" s="109"/>
      <c r="EIH19" s="109"/>
      <c r="EII19" s="109"/>
      <c r="EIJ19" s="109"/>
      <c r="EIK19" s="109"/>
      <c r="EIL19" s="109"/>
      <c r="EIM19" s="109"/>
      <c r="EIN19" s="109"/>
      <c r="EIO19" s="109"/>
      <c r="EIP19" s="109"/>
      <c r="EIQ19" s="109"/>
      <c r="EIR19" s="109"/>
      <c r="EIS19" s="109"/>
      <c r="EIT19" s="109"/>
      <c r="EIU19" s="109"/>
      <c r="EIV19" s="109"/>
      <c r="EIW19" s="109"/>
      <c r="EIX19" s="109"/>
      <c r="EIY19" s="109"/>
      <c r="EIZ19" s="109"/>
      <c r="EJA19" s="109"/>
      <c r="EJB19" s="109"/>
      <c r="EJC19" s="109"/>
      <c r="EJD19" s="109"/>
      <c r="EJE19" s="109"/>
      <c r="EJF19" s="109"/>
      <c r="EJG19" s="109"/>
      <c r="EJH19" s="109"/>
      <c r="EJI19" s="109"/>
      <c r="EJJ19" s="109"/>
      <c r="EJK19" s="109"/>
      <c r="EJL19" s="109"/>
      <c r="EJM19" s="109"/>
      <c r="EJN19" s="109"/>
      <c r="EJO19" s="109"/>
      <c r="EJP19" s="109"/>
      <c r="EJQ19" s="109"/>
      <c r="EJR19" s="109"/>
      <c r="EJS19" s="109"/>
      <c r="EJT19" s="109"/>
      <c r="EJU19" s="109"/>
      <c r="EJV19" s="109"/>
      <c r="EJW19" s="109"/>
      <c r="EJX19" s="109"/>
      <c r="EJY19" s="109"/>
      <c r="EJZ19" s="109"/>
      <c r="EKA19" s="109"/>
      <c r="EKB19" s="109"/>
      <c r="EKC19" s="109"/>
      <c r="EKD19" s="109"/>
      <c r="EKE19" s="109"/>
      <c r="EKF19" s="109"/>
      <c r="EKG19" s="109"/>
      <c r="EKH19" s="109"/>
      <c r="EKI19" s="109"/>
      <c r="EKJ19" s="109"/>
      <c r="EKK19" s="109"/>
      <c r="EKL19" s="109"/>
      <c r="EKM19" s="109"/>
      <c r="EKN19" s="109"/>
      <c r="EKO19" s="109"/>
      <c r="EKP19" s="109"/>
      <c r="EKQ19" s="109"/>
      <c r="EKR19" s="109"/>
      <c r="EKS19" s="109"/>
      <c r="EKT19" s="109"/>
      <c r="EKU19" s="109"/>
      <c r="EKV19" s="109"/>
      <c r="EKW19" s="109"/>
      <c r="EKX19" s="109"/>
      <c r="EKY19" s="109"/>
      <c r="EKZ19" s="109"/>
      <c r="ELA19" s="109"/>
      <c r="ELB19" s="109"/>
      <c r="ELC19" s="109"/>
      <c r="ELD19" s="109"/>
      <c r="ELE19" s="109"/>
      <c r="ELF19" s="109"/>
      <c r="ELG19" s="109"/>
      <c r="ELH19" s="109"/>
      <c r="ELI19" s="109"/>
      <c r="ELJ19" s="109"/>
      <c r="ELK19" s="109"/>
      <c r="ELL19" s="109"/>
      <c r="ELM19" s="109"/>
      <c r="ELN19" s="109"/>
      <c r="ELO19" s="109"/>
      <c r="ELP19" s="109"/>
      <c r="ELQ19" s="109"/>
      <c r="ELR19" s="109"/>
      <c r="ELS19" s="109"/>
      <c r="ELT19" s="109"/>
      <c r="ELU19" s="109"/>
      <c r="ELV19" s="109"/>
      <c r="ELW19" s="109"/>
      <c r="ELX19" s="109"/>
      <c r="ELY19" s="109"/>
      <c r="ELZ19" s="109"/>
      <c r="EMA19" s="109"/>
      <c r="EMB19" s="109"/>
      <c r="EMC19" s="109"/>
      <c r="EMD19" s="109"/>
      <c r="EME19" s="109"/>
      <c r="EMF19" s="109"/>
      <c r="EMG19" s="109"/>
      <c r="EMH19" s="109"/>
      <c r="EMI19" s="109"/>
      <c r="EMJ19" s="109"/>
      <c r="EMK19" s="109"/>
      <c r="EML19" s="109"/>
      <c r="EMM19" s="109"/>
      <c r="EMN19" s="109"/>
      <c r="EMO19" s="109"/>
      <c r="EMP19" s="109"/>
      <c r="EMQ19" s="109"/>
      <c r="EMR19" s="109"/>
      <c r="EMS19" s="109"/>
      <c r="EMT19" s="109"/>
      <c r="EMU19" s="109"/>
      <c r="EMV19" s="109"/>
      <c r="EMW19" s="109"/>
      <c r="EMX19" s="109"/>
      <c r="EMY19" s="109"/>
      <c r="EMZ19" s="109"/>
      <c r="ENA19" s="109"/>
      <c r="ENB19" s="109"/>
      <c r="ENC19" s="109"/>
      <c r="END19" s="109"/>
      <c r="ENE19" s="109"/>
      <c r="ENF19" s="109"/>
      <c r="ENG19" s="109"/>
      <c r="ENH19" s="109"/>
      <c r="ENI19" s="109"/>
      <c r="ENJ19" s="109"/>
      <c r="ENK19" s="109"/>
      <c r="ENL19" s="109"/>
      <c r="ENM19" s="109"/>
      <c r="ENN19" s="109"/>
      <c r="ENO19" s="109"/>
      <c r="ENP19" s="109"/>
      <c r="ENQ19" s="109"/>
      <c r="ENR19" s="109"/>
      <c r="ENS19" s="109"/>
      <c r="ENT19" s="109"/>
      <c r="ENU19" s="109"/>
      <c r="ENV19" s="109"/>
      <c r="ENW19" s="109"/>
      <c r="ENX19" s="109"/>
      <c r="ENY19" s="109"/>
      <c r="ENZ19" s="109"/>
      <c r="EOA19" s="109"/>
      <c r="EOB19" s="109"/>
      <c r="EOC19" s="109"/>
      <c r="EOD19" s="109"/>
      <c r="EOE19" s="109"/>
      <c r="EOF19" s="109"/>
      <c r="EOG19" s="109"/>
      <c r="EOH19" s="109"/>
      <c r="EOI19" s="109"/>
      <c r="EOJ19" s="109"/>
      <c r="EOK19" s="109"/>
      <c r="EOL19" s="109"/>
      <c r="EOM19" s="109"/>
      <c r="EON19" s="109"/>
      <c r="EOO19" s="109"/>
      <c r="EOP19" s="109"/>
      <c r="EOQ19" s="109"/>
      <c r="EOR19" s="109"/>
      <c r="EOS19" s="109"/>
      <c r="EOT19" s="109"/>
      <c r="EOU19" s="109"/>
      <c r="EOV19" s="109"/>
      <c r="EOW19" s="109"/>
      <c r="EOX19" s="109"/>
      <c r="EOY19" s="109"/>
      <c r="EOZ19" s="109"/>
      <c r="EPA19" s="109"/>
      <c r="EPB19" s="109"/>
      <c r="EPC19" s="109"/>
      <c r="EPD19" s="109"/>
      <c r="EPE19" s="109"/>
      <c r="EPF19" s="109"/>
      <c r="EPG19" s="109"/>
      <c r="EPH19" s="109"/>
      <c r="EPI19" s="109"/>
      <c r="EPJ19" s="109"/>
      <c r="EPK19" s="109"/>
      <c r="EPL19" s="109"/>
      <c r="EPM19" s="109"/>
      <c r="EPN19" s="109"/>
      <c r="EPO19" s="109"/>
      <c r="EPP19" s="109"/>
      <c r="EPQ19" s="109"/>
      <c r="EPR19" s="109"/>
      <c r="EPS19" s="109"/>
      <c r="EPT19" s="109"/>
      <c r="EPU19" s="109"/>
      <c r="EPV19" s="109"/>
      <c r="EPW19" s="109"/>
      <c r="EPX19" s="109"/>
      <c r="EPY19" s="109"/>
      <c r="EPZ19" s="109"/>
      <c r="EQA19" s="109"/>
      <c r="EQB19" s="109"/>
      <c r="EQC19" s="109"/>
      <c r="EQD19" s="109"/>
      <c r="EQE19" s="109"/>
      <c r="EQF19" s="109"/>
      <c r="EQG19" s="109"/>
      <c r="EQH19" s="109"/>
      <c r="EQI19" s="109"/>
      <c r="EQJ19" s="109"/>
      <c r="EQK19" s="109"/>
      <c r="EQL19" s="109"/>
      <c r="EQM19" s="109"/>
      <c r="EQN19" s="109"/>
      <c r="EQO19" s="109"/>
      <c r="EQP19" s="109"/>
      <c r="EQQ19" s="109"/>
      <c r="EQR19" s="109"/>
      <c r="EQS19" s="109"/>
      <c r="EQT19" s="109"/>
      <c r="EQU19" s="109"/>
      <c r="EQV19" s="109"/>
      <c r="EQW19" s="109"/>
      <c r="EQX19" s="109"/>
      <c r="EQY19" s="109"/>
      <c r="EQZ19" s="109"/>
      <c r="ERA19" s="109"/>
      <c r="ERB19" s="109"/>
      <c r="ERC19" s="109"/>
      <c r="ERD19" s="109"/>
      <c r="ERE19" s="109"/>
      <c r="ERF19" s="109"/>
      <c r="ERG19" s="109"/>
      <c r="ERH19" s="109"/>
      <c r="ERI19" s="109"/>
      <c r="ERJ19" s="109"/>
      <c r="ERK19" s="109"/>
      <c r="ERL19" s="109"/>
      <c r="ERM19" s="109"/>
      <c r="ERN19" s="109"/>
      <c r="ERO19" s="109"/>
      <c r="ERP19" s="109"/>
      <c r="ERQ19" s="109"/>
      <c r="ERR19" s="109"/>
      <c r="ERS19" s="109"/>
      <c r="ERT19" s="109"/>
      <c r="ERU19" s="109"/>
      <c r="ERV19" s="109"/>
      <c r="ERW19" s="109"/>
      <c r="ERX19" s="109"/>
      <c r="ERY19" s="109"/>
      <c r="ERZ19" s="109"/>
      <c r="ESA19" s="109"/>
      <c r="ESB19" s="109"/>
      <c r="ESC19" s="109"/>
      <c r="ESD19" s="109"/>
      <c r="ESE19" s="109"/>
      <c r="ESF19" s="109"/>
      <c r="ESG19" s="109"/>
      <c r="ESH19" s="109"/>
      <c r="ESI19" s="109"/>
      <c r="ESJ19" s="109"/>
      <c r="ESK19" s="109"/>
      <c r="ESL19" s="109"/>
      <c r="ESM19" s="109"/>
      <c r="ESN19" s="109"/>
      <c r="ESO19" s="109"/>
      <c r="ESP19" s="109"/>
      <c r="ESQ19" s="109"/>
      <c r="ESR19" s="109"/>
      <c r="ESS19" s="109"/>
      <c r="EST19" s="109"/>
      <c r="ESU19" s="109"/>
      <c r="ESV19" s="109"/>
      <c r="ESW19" s="109"/>
      <c r="ESX19" s="109"/>
      <c r="ESY19" s="109"/>
      <c r="ESZ19" s="109"/>
      <c r="ETA19" s="109"/>
      <c r="ETB19" s="109"/>
      <c r="ETC19" s="109"/>
      <c r="ETD19" s="109"/>
      <c r="ETE19" s="109"/>
      <c r="ETF19" s="109"/>
      <c r="ETG19" s="109"/>
      <c r="ETH19" s="109"/>
      <c r="ETI19" s="109"/>
      <c r="ETJ19" s="109"/>
      <c r="ETK19" s="109"/>
      <c r="ETL19" s="109"/>
      <c r="ETM19" s="109"/>
      <c r="ETN19" s="109"/>
      <c r="ETO19" s="109"/>
      <c r="ETP19" s="109"/>
      <c r="ETQ19" s="109"/>
      <c r="ETR19" s="109"/>
      <c r="ETS19" s="109"/>
      <c r="ETT19" s="109"/>
      <c r="ETU19" s="109"/>
      <c r="ETV19" s="109"/>
      <c r="ETW19" s="109"/>
      <c r="ETX19" s="109"/>
      <c r="ETY19" s="109"/>
      <c r="ETZ19" s="109"/>
      <c r="EUA19" s="109"/>
      <c r="EUB19" s="109"/>
      <c r="EUC19" s="109"/>
      <c r="EUD19" s="109"/>
      <c r="EUE19" s="109"/>
      <c r="EUF19" s="109"/>
      <c r="EUG19" s="109"/>
      <c r="EUH19" s="109"/>
      <c r="EUI19" s="109"/>
      <c r="EUJ19" s="109"/>
      <c r="EUK19" s="109"/>
      <c r="EUL19" s="109"/>
      <c r="EUM19" s="109"/>
      <c r="EUN19" s="109"/>
      <c r="EUO19" s="109"/>
      <c r="EUP19" s="109"/>
      <c r="EUQ19" s="109"/>
      <c r="EUR19" s="109"/>
      <c r="EUS19" s="109"/>
      <c r="EUT19" s="109"/>
      <c r="EUU19" s="109"/>
      <c r="EUV19" s="109"/>
      <c r="EUW19" s="109"/>
      <c r="EUX19" s="109"/>
      <c r="EUY19" s="109"/>
      <c r="EUZ19" s="109"/>
      <c r="EVA19" s="109"/>
      <c r="EVB19" s="109"/>
      <c r="EVC19" s="109"/>
      <c r="EVD19" s="109"/>
      <c r="EVE19" s="109"/>
      <c r="EVF19" s="109"/>
      <c r="EVG19" s="109"/>
      <c r="EVH19" s="109"/>
      <c r="EVI19" s="109"/>
      <c r="EVJ19" s="109"/>
      <c r="EVK19" s="109"/>
      <c r="EVL19" s="109"/>
      <c r="EVM19" s="109"/>
      <c r="EVN19" s="109"/>
      <c r="EVO19" s="109"/>
      <c r="EVP19" s="109"/>
      <c r="EVQ19" s="109"/>
      <c r="EVR19" s="109"/>
      <c r="EVS19" s="109"/>
      <c r="EVT19" s="109"/>
      <c r="EVU19" s="109"/>
      <c r="EVV19" s="109"/>
      <c r="EVW19" s="109"/>
      <c r="EVX19" s="109"/>
      <c r="EVY19" s="109"/>
      <c r="EVZ19" s="109"/>
      <c r="EWA19" s="109"/>
      <c r="EWB19" s="109"/>
      <c r="EWC19" s="109"/>
      <c r="EWD19" s="109"/>
      <c r="EWE19" s="109"/>
      <c r="EWF19" s="109"/>
      <c r="EWG19" s="109"/>
      <c r="EWH19" s="109"/>
      <c r="EWI19" s="109"/>
      <c r="EWJ19" s="109"/>
      <c r="EWK19" s="109"/>
      <c r="EWL19" s="109"/>
      <c r="EWM19" s="109"/>
      <c r="EWN19" s="109"/>
      <c r="EWO19" s="109"/>
      <c r="EWP19" s="109"/>
      <c r="EWQ19" s="109"/>
      <c r="EWR19" s="109"/>
      <c r="EWS19" s="109"/>
      <c r="EWT19" s="109"/>
      <c r="EWU19" s="109"/>
      <c r="EWV19" s="109"/>
      <c r="EWW19" s="109"/>
      <c r="EWX19" s="109"/>
      <c r="EWY19" s="109"/>
      <c r="EWZ19" s="109"/>
      <c r="EXA19" s="109"/>
      <c r="EXB19" s="109"/>
      <c r="EXC19" s="109"/>
      <c r="EXD19" s="109"/>
      <c r="EXE19" s="109"/>
      <c r="EXF19" s="109"/>
      <c r="EXG19" s="109"/>
      <c r="EXH19" s="109"/>
      <c r="EXI19" s="109"/>
      <c r="EXJ19" s="109"/>
      <c r="EXK19" s="109"/>
      <c r="EXL19" s="109"/>
      <c r="EXM19" s="109"/>
      <c r="EXN19" s="109"/>
      <c r="EXO19" s="109"/>
      <c r="EXP19" s="109"/>
      <c r="EXQ19" s="109"/>
      <c r="EXR19" s="109"/>
      <c r="EXS19" s="109"/>
      <c r="EXT19" s="109"/>
      <c r="EXU19" s="109"/>
      <c r="EXV19" s="109"/>
      <c r="EXW19" s="109"/>
      <c r="EXX19" s="109"/>
      <c r="EXY19" s="109"/>
      <c r="EXZ19" s="109"/>
      <c r="EYA19" s="109"/>
      <c r="EYB19" s="109"/>
      <c r="EYC19" s="109"/>
      <c r="EYD19" s="109"/>
      <c r="EYE19" s="109"/>
      <c r="EYF19" s="109"/>
      <c r="EYG19" s="109"/>
      <c r="EYH19" s="109"/>
      <c r="EYI19" s="109"/>
      <c r="EYJ19" s="109"/>
      <c r="EYK19" s="109"/>
      <c r="EYL19" s="109"/>
      <c r="EYM19" s="109"/>
      <c r="EYN19" s="109"/>
      <c r="EYO19" s="109"/>
      <c r="EYP19" s="109"/>
      <c r="EYQ19" s="109"/>
      <c r="EYR19" s="109"/>
      <c r="EYS19" s="109"/>
      <c r="EYT19" s="109"/>
      <c r="EYU19" s="109"/>
      <c r="EYV19" s="109"/>
      <c r="EYW19" s="109"/>
      <c r="EYX19" s="109"/>
      <c r="EYY19" s="109"/>
      <c r="EYZ19" s="109"/>
      <c r="EZA19" s="109"/>
      <c r="EZB19" s="109"/>
      <c r="EZC19" s="109"/>
      <c r="EZD19" s="109"/>
      <c r="EZE19" s="109"/>
      <c r="EZF19" s="109"/>
      <c r="EZG19" s="109"/>
      <c r="EZH19" s="109"/>
      <c r="EZI19" s="109"/>
      <c r="EZJ19" s="109"/>
      <c r="EZK19" s="109"/>
      <c r="EZL19" s="109"/>
      <c r="EZM19" s="109"/>
      <c r="EZN19" s="109"/>
      <c r="EZO19" s="109"/>
      <c r="EZP19" s="109"/>
      <c r="EZQ19" s="109"/>
      <c r="EZR19" s="109"/>
      <c r="EZS19" s="109"/>
      <c r="EZT19" s="109"/>
      <c r="EZU19" s="109"/>
      <c r="EZV19" s="109"/>
      <c r="EZW19" s="109"/>
      <c r="EZX19" s="109"/>
      <c r="EZY19" s="109"/>
      <c r="EZZ19" s="109"/>
      <c r="FAA19" s="109"/>
      <c r="FAB19" s="109"/>
      <c r="FAC19" s="109"/>
      <c r="FAD19" s="109"/>
      <c r="FAE19" s="109"/>
      <c r="FAF19" s="109"/>
      <c r="FAG19" s="109"/>
      <c r="FAH19" s="109"/>
      <c r="FAI19" s="109"/>
      <c r="FAJ19" s="109"/>
      <c r="FAK19" s="109"/>
      <c r="FAL19" s="109"/>
      <c r="FAM19" s="109"/>
      <c r="FAN19" s="109"/>
      <c r="FAO19" s="109"/>
      <c r="FAP19" s="109"/>
      <c r="FAQ19" s="109"/>
      <c r="FAR19" s="109"/>
      <c r="FAS19" s="109"/>
      <c r="FAT19" s="109"/>
      <c r="FAU19" s="109"/>
      <c r="FAV19" s="109"/>
      <c r="FAW19" s="109"/>
      <c r="FAX19" s="109"/>
      <c r="FAY19" s="109"/>
      <c r="FAZ19" s="109"/>
      <c r="FBA19" s="109"/>
      <c r="FBB19" s="109"/>
      <c r="FBC19" s="109"/>
      <c r="FBD19" s="109"/>
      <c r="FBE19" s="109"/>
      <c r="FBF19" s="109"/>
      <c r="FBG19" s="109"/>
      <c r="FBH19" s="109"/>
      <c r="FBI19" s="109"/>
      <c r="FBJ19" s="109"/>
      <c r="FBK19" s="109"/>
      <c r="FBL19" s="109"/>
      <c r="FBM19" s="109"/>
      <c r="FBN19" s="109"/>
      <c r="FBO19" s="109"/>
      <c r="FBP19" s="109"/>
      <c r="FBQ19" s="109"/>
      <c r="FBR19" s="109"/>
      <c r="FBS19" s="109"/>
      <c r="FBT19" s="109"/>
      <c r="FBU19" s="109"/>
      <c r="FBV19" s="109"/>
      <c r="FBW19" s="109"/>
      <c r="FBX19" s="109"/>
      <c r="FBY19" s="109"/>
      <c r="FBZ19" s="109"/>
      <c r="FCA19" s="109"/>
      <c r="FCB19" s="109"/>
      <c r="FCC19" s="109"/>
      <c r="FCD19" s="109"/>
      <c r="FCE19" s="109"/>
      <c r="FCF19" s="109"/>
      <c r="FCG19" s="109"/>
      <c r="FCH19" s="109"/>
      <c r="FCI19" s="109"/>
      <c r="FCJ19" s="109"/>
      <c r="FCK19" s="109"/>
      <c r="FCL19" s="109"/>
      <c r="FCM19" s="109"/>
      <c r="FCN19" s="109"/>
      <c r="FCO19" s="109"/>
      <c r="FCP19" s="109"/>
      <c r="FCQ19" s="109"/>
      <c r="FCR19" s="109"/>
      <c r="FCS19" s="109"/>
      <c r="FCT19" s="109"/>
      <c r="FCU19" s="109"/>
      <c r="FCV19" s="109"/>
      <c r="FCW19" s="109"/>
      <c r="FCX19" s="109"/>
      <c r="FCY19" s="109"/>
      <c r="FCZ19" s="109"/>
      <c r="FDA19" s="109"/>
      <c r="FDB19" s="109"/>
      <c r="FDC19" s="109"/>
      <c r="FDD19" s="109"/>
      <c r="FDE19" s="109"/>
      <c r="FDF19" s="109"/>
      <c r="FDG19" s="109"/>
      <c r="FDH19" s="109"/>
      <c r="FDI19" s="109"/>
      <c r="FDJ19" s="109"/>
      <c r="FDK19" s="109"/>
      <c r="FDL19" s="109"/>
      <c r="FDM19" s="109"/>
      <c r="FDN19" s="109"/>
      <c r="FDO19" s="109"/>
      <c r="FDP19" s="109"/>
      <c r="FDQ19" s="109"/>
      <c r="FDR19" s="109"/>
      <c r="FDS19" s="109"/>
      <c r="FDT19" s="109"/>
      <c r="FDU19" s="109"/>
      <c r="FDV19" s="109"/>
      <c r="FDW19" s="109"/>
      <c r="FDX19" s="109"/>
      <c r="FDY19" s="109"/>
      <c r="FDZ19" s="109"/>
      <c r="FEA19" s="109"/>
      <c r="FEB19" s="109"/>
      <c r="FEC19" s="109"/>
      <c r="FED19" s="109"/>
      <c r="FEE19" s="109"/>
      <c r="FEF19" s="109"/>
      <c r="FEG19" s="109"/>
      <c r="FEH19" s="109"/>
      <c r="FEI19" s="109"/>
      <c r="FEJ19" s="109"/>
      <c r="FEK19" s="109"/>
      <c r="FEL19" s="109"/>
      <c r="FEM19" s="109"/>
      <c r="FEN19" s="109"/>
      <c r="FEO19" s="109"/>
      <c r="FEP19" s="109"/>
      <c r="FEQ19" s="109"/>
      <c r="FER19" s="109"/>
      <c r="FES19" s="109"/>
      <c r="FET19" s="109"/>
      <c r="FEU19" s="109"/>
      <c r="FEV19" s="109"/>
      <c r="FEW19" s="109"/>
      <c r="FEX19" s="109"/>
      <c r="FEY19" s="109"/>
      <c r="FEZ19" s="109"/>
      <c r="FFA19" s="109"/>
      <c r="FFB19" s="109"/>
      <c r="FFC19" s="109"/>
      <c r="FFD19" s="109"/>
      <c r="FFE19" s="109"/>
      <c r="FFF19" s="109"/>
      <c r="FFG19" s="109"/>
      <c r="FFH19" s="109"/>
      <c r="FFI19" s="109"/>
      <c r="FFJ19" s="109"/>
      <c r="FFK19" s="109"/>
      <c r="FFL19" s="109"/>
      <c r="FFM19" s="109"/>
      <c r="FFN19" s="109"/>
      <c r="FFO19" s="109"/>
      <c r="FFP19" s="109"/>
      <c r="FFQ19" s="109"/>
      <c r="FFR19" s="109"/>
      <c r="FFS19" s="109"/>
      <c r="FFT19" s="109"/>
      <c r="FFU19" s="109"/>
      <c r="FFV19" s="109"/>
      <c r="FFW19" s="109"/>
      <c r="FFX19" s="109"/>
      <c r="FFY19" s="109"/>
      <c r="FFZ19" s="109"/>
      <c r="FGA19" s="109"/>
      <c r="FGB19" s="109"/>
      <c r="FGC19" s="109"/>
      <c r="FGD19" s="109"/>
      <c r="FGE19" s="109"/>
      <c r="FGF19" s="109"/>
      <c r="FGG19" s="109"/>
      <c r="FGH19" s="109"/>
      <c r="FGI19" s="109"/>
      <c r="FGJ19" s="109"/>
      <c r="FGK19" s="109"/>
      <c r="FGL19" s="109"/>
      <c r="FGM19" s="109"/>
      <c r="FGN19" s="109"/>
      <c r="FGO19" s="109"/>
      <c r="FGP19" s="109"/>
      <c r="FGQ19" s="109"/>
      <c r="FGR19" s="109"/>
      <c r="FGS19" s="109"/>
      <c r="FGT19" s="109"/>
      <c r="FGU19" s="109"/>
      <c r="FGV19" s="109"/>
      <c r="FGW19" s="109"/>
      <c r="FGX19" s="109"/>
      <c r="FGY19" s="109"/>
      <c r="FGZ19" s="109"/>
      <c r="FHA19" s="109"/>
      <c r="FHB19" s="109"/>
      <c r="FHC19" s="109"/>
      <c r="FHD19" s="109"/>
      <c r="FHE19" s="109"/>
      <c r="FHF19" s="109"/>
      <c r="FHG19" s="109"/>
      <c r="FHH19" s="109"/>
      <c r="FHI19" s="109"/>
      <c r="FHJ19" s="109"/>
      <c r="FHK19" s="109"/>
      <c r="FHL19" s="109"/>
      <c r="FHM19" s="109"/>
      <c r="FHN19" s="109"/>
      <c r="FHO19" s="109"/>
      <c r="FHP19" s="109"/>
      <c r="FHQ19" s="109"/>
      <c r="FHR19" s="109"/>
      <c r="FHS19" s="109"/>
      <c r="FHT19" s="109"/>
      <c r="FHU19" s="109"/>
      <c r="FHV19" s="109"/>
      <c r="FHW19" s="109"/>
      <c r="FHX19" s="109"/>
      <c r="FHY19" s="109"/>
      <c r="FHZ19" s="109"/>
      <c r="FIA19" s="109"/>
      <c r="FIB19" s="109"/>
      <c r="FIC19" s="109"/>
      <c r="FID19" s="109"/>
      <c r="FIE19" s="109"/>
      <c r="FIF19" s="109"/>
      <c r="FIG19" s="109"/>
      <c r="FIH19" s="109"/>
      <c r="FII19" s="109"/>
      <c r="FIJ19" s="109"/>
      <c r="FIK19" s="109"/>
      <c r="FIL19" s="109"/>
      <c r="FIM19" s="109"/>
      <c r="FIN19" s="109"/>
      <c r="FIO19" s="109"/>
      <c r="FIP19" s="109"/>
      <c r="FIQ19" s="109"/>
      <c r="FIR19" s="109"/>
      <c r="FIS19" s="109"/>
      <c r="FIT19" s="109"/>
      <c r="FIU19" s="109"/>
      <c r="FIV19" s="109"/>
      <c r="FIW19" s="109"/>
      <c r="FIX19" s="109"/>
      <c r="FIY19" s="109"/>
      <c r="FIZ19" s="109"/>
      <c r="FJA19" s="109"/>
      <c r="FJB19" s="109"/>
      <c r="FJC19" s="109"/>
      <c r="FJD19" s="109"/>
      <c r="FJE19" s="109"/>
      <c r="FJF19" s="109"/>
      <c r="FJG19" s="109"/>
      <c r="FJH19" s="109"/>
      <c r="FJI19" s="109"/>
      <c r="FJJ19" s="109"/>
      <c r="FJK19" s="109"/>
      <c r="FJL19" s="109"/>
      <c r="FJM19" s="109"/>
      <c r="FJN19" s="109"/>
      <c r="FJO19" s="109"/>
      <c r="FJP19" s="109"/>
      <c r="FJQ19" s="109"/>
      <c r="FJR19" s="109"/>
      <c r="FJS19" s="109"/>
      <c r="FJT19" s="109"/>
      <c r="FJU19" s="109"/>
      <c r="FJV19" s="109"/>
      <c r="FJW19" s="109"/>
      <c r="FJX19" s="109"/>
      <c r="FJY19" s="109"/>
      <c r="FJZ19" s="109"/>
      <c r="FKA19" s="109"/>
      <c r="FKB19" s="109"/>
      <c r="FKC19" s="109"/>
      <c r="FKD19" s="109"/>
      <c r="FKE19" s="109"/>
      <c r="FKF19" s="109"/>
      <c r="FKG19" s="109"/>
      <c r="FKH19" s="109"/>
      <c r="FKI19" s="109"/>
      <c r="FKJ19" s="109"/>
      <c r="FKK19" s="109"/>
      <c r="FKL19" s="109"/>
      <c r="FKM19" s="109"/>
      <c r="FKN19" s="109"/>
      <c r="FKO19" s="109"/>
      <c r="FKP19" s="109"/>
      <c r="FKQ19" s="109"/>
      <c r="FKR19" s="109"/>
      <c r="FKS19" s="109"/>
      <c r="FKT19" s="109"/>
      <c r="FKU19" s="109"/>
      <c r="FKV19" s="109"/>
      <c r="FKW19" s="109"/>
      <c r="FKX19" s="109"/>
      <c r="FKY19" s="109"/>
      <c r="FKZ19" s="109"/>
      <c r="FLA19" s="109"/>
      <c r="FLB19" s="109"/>
      <c r="FLC19" s="109"/>
      <c r="FLD19" s="109"/>
      <c r="FLE19" s="109"/>
      <c r="FLF19" s="109"/>
      <c r="FLG19" s="109"/>
      <c r="FLH19" s="109"/>
      <c r="FLI19" s="109"/>
      <c r="FLJ19" s="109"/>
      <c r="FLK19" s="109"/>
      <c r="FLL19" s="109"/>
      <c r="FLM19" s="109"/>
      <c r="FLN19" s="109"/>
      <c r="FLO19" s="109"/>
      <c r="FLP19" s="109"/>
      <c r="FLQ19" s="109"/>
      <c r="FLR19" s="109"/>
      <c r="FLS19" s="109"/>
      <c r="FLT19" s="109"/>
      <c r="FLU19" s="109"/>
      <c r="FLV19" s="109"/>
      <c r="FLW19" s="109"/>
      <c r="FLX19" s="109"/>
      <c r="FLY19" s="109"/>
      <c r="FLZ19" s="109"/>
      <c r="FMA19" s="109"/>
      <c r="FMB19" s="109"/>
      <c r="FMC19" s="109"/>
      <c r="FMD19" s="109"/>
      <c r="FME19" s="109"/>
      <c r="FMF19" s="109"/>
      <c r="FMG19" s="109"/>
      <c r="FMH19" s="109"/>
      <c r="FMI19" s="109"/>
      <c r="FMJ19" s="109"/>
      <c r="FMK19" s="109"/>
      <c r="FML19" s="109"/>
      <c r="FMM19" s="109"/>
      <c r="FMN19" s="109"/>
      <c r="FMO19" s="109"/>
      <c r="FMP19" s="109"/>
      <c r="FMQ19" s="109"/>
      <c r="FMR19" s="109"/>
      <c r="FMS19" s="109"/>
      <c r="FMT19" s="109"/>
      <c r="FMU19" s="109"/>
      <c r="FMV19" s="109"/>
      <c r="FMW19" s="109"/>
      <c r="FMX19" s="109"/>
      <c r="FMY19" s="109"/>
      <c r="FMZ19" s="109"/>
      <c r="FNA19" s="109"/>
      <c r="FNB19" s="109"/>
      <c r="FNC19" s="109"/>
      <c r="FND19" s="109"/>
      <c r="FNE19" s="109"/>
      <c r="FNF19" s="109"/>
      <c r="FNG19" s="109"/>
      <c r="FNH19" s="109"/>
      <c r="FNI19" s="109"/>
      <c r="FNJ19" s="109"/>
      <c r="FNK19" s="109"/>
      <c r="FNL19" s="109"/>
      <c r="FNM19" s="109"/>
      <c r="FNN19" s="109"/>
      <c r="FNO19" s="109"/>
      <c r="FNP19" s="109"/>
      <c r="FNQ19" s="109"/>
      <c r="FNR19" s="109"/>
      <c r="FNS19" s="109"/>
      <c r="FNT19" s="109"/>
      <c r="FNU19" s="109"/>
      <c r="FNV19" s="109"/>
      <c r="FNW19" s="109"/>
      <c r="FNX19" s="109"/>
      <c r="FNY19" s="109"/>
      <c r="FNZ19" s="109"/>
      <c r="FOA19" s="109"/>
      <c r="FOB19" s="109"/>
      <c r="FOC19" s="109"/>
      <c r="FOD19" s="109"/>
      <c r="FOE19" s="109"/>
      <c r="FOF19" s="109"/>
      <c r="FOG19" s="109"/>
      <c r="FOH19" s="109"/>
      <c r="FOI19" s="109"/>
      <c r="FOJ19" s="109"/>
      <c r="FOK19" s="109"/>
      <c r="FOL19" s="109"/>
      <c r="FOM19" s="109"/>
      <c r="FON19" s="109"/>
      <c r="FOO19" s="109"/>
      <c r="FOP19" s="109"/>
      <c r="FOQ19" s="109"/>
      <c r="FOR19" s="109"/>
      <c r="FOS19" s="109"/>
      <c r="FOT19" s="109"/>
      <c r="FOU19" s="109"/>
      <c r="FOV19" s="109"/>
      <c r="FOW19" s="109"/>
      <c r="FOX19" s="109"/>
      <c r="FOY19" s="109"/>
      <c r="FOZ19" s="109"/>
      <c r="FPA19" s="109"/>
      <c r="FPB19" s="109"/>
      <c r="FPC19" s="109"/>
      <c r="FPD19" s="109"/>
      <c r="FPE19" s="109"/>
      <c r="FPF19" s="109"/>
      <c r="FPG19" s="109"/>
      <c r="FPH19" s="109"/>
      <c r="FPI19" s="109"/>
      <c r="FPJ19" s="109"/>
      <c r="FPK19" s="109"/>
      <c r="FPL19" s="109"/>
      <c r="FPM19" s="109"/>
      <c r="FPN19" s="109"/>
      <c r="FPO19" s="109"/>
      <c r="FPP19" s="109"/>
      <c r="FPQ19" s="109"/>
      <c r="FPR19" s="109"/>
      <c r="FPS19" s="109"/>
      <c r="FPT19" s="109"/>
      <c r="FPU19" s="109"/>
      <c r="FPV19" s="109"/>
      <c r="FPW19" s="109"/>
      <c r="FPX19" s="109"/>
      <c r="FPY19" s="109"/>
      <c r="FPZ19" s="109"/>
      <c r="FQA19" s="109"/>
      <c r="FQB19" s="109"/>
      <c r="FQC19" s="109"/>
      <c r="FQD19" s="109"/>
      <c r="FQE19" s="109"/>
      <c r="FQF19" s="109"/>
      <c r="FQG19" s="109"/>
      <c r="FQH19" s="109"/>
      <c r="FQI19" s="109"/>
      <c r="FQJ19" s="109"/>
      <c r="FQK19" s="109"/>
      <c r="FQL19" s="109"/>
      <c r="FQM19" s="109"/>
      <c r="FQN19" s="109"/>
      <c r="FQO19" s="109"/>
      <c r="FQP19" s="109"/>
      <c r="FQQ19" s="109"/>
      <c r="FQR19" s="109"/>
      <c r="FQS19" s="109"/>
      <c r="FQT19" s="109"/>
      <c r="FQU19" s="109"/>
      <c r="FQV19" s="109"/>
      <c r="FQW19" s="109"/>
      <c r="FQX19" s="109"/>
      <c r="FQY19" s="109"/>
      <c r="FQZ19" s="109"/>
      <c r="FRA19" s="109"/>
      <c r="FRB19" s="109"/>
      <c r="FRC19" s="109"/>
      <c r="FRD19" s="109"/>
      <c r="FRE19" s="109"/>
      <c r="FRF19" s="109"/>
      <c r="FRG19" s="109"/>
      <c r="FRH19" s="109"/>
      <c r="FRI19" s="109"/>
      <c r="FRJ19" s="109"/>
      <c r="FRK19" s="109"/>
      <c r="FRL19" s="109"/>
      <c r="FRM19" s="109"/>
      <c r="FRN19" s="109"/>
      <c r="FRO19" s="109"/>
      <c r="FRP19" s="109"/>
      <c r="FRQ19" s="109"/>
      <c r="FRR19" s="109"/>
      <c r="FRS19" s="109"/>
      <c r="FRT19" s="109"/>
      <c r="FRU19" s="109"/>
      <c r="FRV19" s="109"/>
      <c r="FRW19" s="109"/>
      <c r="FRX19" s="109"/>
      <c r="FRY19" s="109"/>
      <c r="FRZ19" s="109"/>
      <c r="FSA19" s="109"/>
      <c r="FSB19" s="109"/>
      <c r="FSC19" s="109"/>
      <c r="FSD19" s="109"/>
      <c r="FSE19" s="109"/>
      <c r="FSF19" s="109"/>
      <c r="FSG19" s="109"/>
      <c r="FSH19" s="109"/>
      <c r="FSI19" s="109"/>
      <c r="FSJ19" s="109"/>
      <c r="FSK19" s="109"/>
      <c r="FSL19" s="109"/>
      <c r="FSM19" s="109"/>
      <c r="FSN19" s="109"/>
      <c r="FSO19" s="109"/>
      <c r="FSP19" s="109"/>
      <c r="FSQ19" s="109"/>
      <c r="FSR19" s="109"/>
      <c r="FSS19" s="109"/>
      <c r="FST19" s="109"/>
      <c r="FSU19" s="109"/>
      <c r="FSV19" s="109"/>
      <c r="FSW19" s="109"/>
      <c r="FSX19" s="109"/>
      <c r="FSY19" s="109"/>
      <c r="FSZ19" s="109"/>
      <c r="FTA19" s="109"/>
      <c r="FTB19" s="109"/>
      <c r="FTC19" s="109"/>
      <c r="FTD19" s="109"/>
      <c r="FTE19" s="109"/>
      <c r="FTF19" s="109"/>
      <c r="FTG19" s="109"/>
      <c r="FTH19" s="109"/>
      <c r="FTI19" s="109"/>
      <c r="FTJ19" s="109"/>
      <c r="FTK19" s="109"/>
      <c r="FTL19" s="109"/>
      <c r="FTM19" s="109"/>
      <c r="FTN19" s="109"/>
      <c r="FTO19" s="109"/>
      <c r="FTP19" s="109"/>
      <c r="FTQ19" s="109"/>
      <c r="FTR19" s="109"/>
      <c r="FTS19" s="109"/>
      <c r="FTT19" s="109"/>
      <c r="FTU19" s="109"/>
      <c r="FTV19" s="109"/>
      <c r="FTW19" s="109"/>
      <c r="FTX19" s="109"/>
      <c r="FTY19" s="109"/>
      <c r="FTZ19" s="109"/>
      <c r="FUA19" s="109"/>
      <c r="FUB19" s="109"/>
      <c r="FUC19" s="109"/>
      <c r="FUD19" s="109"/>
      <c r="FUE19" s="109"/>
      <c r="FUF19" s="109"/>
      <c r="FUG19" s="109"/>
      <c r="FUH19" s="109"/>
      <c r="FUI19" s="109"/>
      <c r="FUJ19" s="109"/>
      <c r="FUK19" s="109"/>
      <c r="FUL19" s="109"/>
      <c r="FUM19" s="109"/>
      <c r="FUN19" s="109"/>
      <c r="FUO19" s="109"/>
      <c r="FUP19" s="109"/>
      <c r="FUQ19" s="109"/>
      <c r="FUR19" s="109"/>
      <c r="FUS19" s="109"/>
      <c r="FUT19" s="109"/>
      <c r="FUU19" s="109"/>
      <c r="FUV19" s="109"/>
      <c r="FUW19" s="109"/>
      <c r="FUX19" s="109"/>
      <c r="FUY19" s="109"/>
      <c r="FUZ19" s="109"/>
      <c r="FVA19" s="109"/>
      <c r="FVB19" s="109"/>
      <c r="FVC19" s="109"/>
      <c r="FVD19" s="109"/>
      <c r="FVE19" s="109"/>
      <c r="FVF19" s="109"/>
      <c r="FVG19" s="109"/>
      <c r="FVH19" s="109"/>
      <c r="FVI19" s="109"/>
      <c r="FVJ19" s="109"/>
      <c r="FVK19" s="109"/>
      <c r="FVL19" s="109"/>
      <c r="FVM19" s="109"/>
      <c r="FVN19" s="109"/>
      <c r="FVO19" s="109"/>
      <c r="FVP19" s="109"/>
      <c r="FVQ19" s="109"/>
      <c r="FVR19" s="109"/>
      <c r="FVS19" s="109"/>
      <c r="FVT19" s="109"/>
      <c r="FVU19" s="109"/>
      <c r="FVV19" s="109"/>
      <c r="FVW19" s="109"/>
      <c r="FVX19" s="109"/>
      <c r="FVY19" s="109"/>
      <c r="FVZ19" s="109"/>
      <c r="FWA19" s="109"/>
      <c r="FWB19" s="109"/>
      <c r="FWC19" s="109"/>
      <c r="FWD19" s="109"/>
      <c r="FWE19" s="109"/>
      <c r="FWF19" s="109"/>
      <c r="FWG19" s="109"/>
      <c r="FWH19" s="109"/>
      <c r="FWI19" s="109"/>
      <c r="FWJ19" s="109"/>
      <c r="FWK19" s="109"/>
      <c r="FWL19" s="109"/>
      <c r="FWM19" s="109"/>
      <c r="FWN19" s="109"/>
      <c r="FWO19" s="109"/>
      <c r="FWP19" s="109"/>
      <c r="FWQ19" s="109"/>
      <c r="FWR19" s="109"/>
      <c r="FWS19" s="109"/>
      <c r="FWT19" s="109"/>
      <c r="FWU19" s="109"/>
      <c r="FWV19" s="109"/>
      <c r="FWW19" s="109"/>
      <c r="FWX19" s="109"/>
      <c r="FWY19" s="109"/>
      <c r="FWZ19" s="109"/>
      <c r="FXA19" s="109"/>
      <c r="FXB19" s="109"/>
      <c r="FXC19" s="109"/>
      <c r="FXD19" s="109"/>
      <c r="FXE19" s="109"/>
      <c r="FXF19" s="109"/>
      <c r="FXG19" s="109"/>
      <c r="FXH19" s="109"/>
      <c r="FXI19" s="109"/>
      <c r="FXJ19" s="109"/>
      <c r="FXK19" s="109"/>
      <c r="FXL19" s="109"/>
      <c r="FXM19" s="109"/>
      <c r="FXN19" s="109"/>
      <c r="FXO19" s="109"/>
      <c r="FXP19" s="109"/>
      <c r="FXQ19" s="109"/>
      <c r="FXR19" s="109"/>
      <c r="FXS19" s="109"/>
      <c r="FXT19" s="109"/>
      <c r="FXU19" s="109"/>
      <c r="FXV19" s="109"/>
      <c r="FXW19" s="109"/>
      <c r="FXX19" s="109"/>
      <c r="FXY19" s="109"/>
      <c r="FXZ19" s="109"/>
      <c r="FYA19" s="109"/>
      <c r="FYB19" s="109"/>
      <c r="FYC19" s="109"/>
      <c r="FYD19" s="109"/>
      <c r="FYE19" s="109"/>
      <c r="FYF19" s="109"/>
      <c r="FYG19" s="109"/>
      <c r="FYH19" s="109"/>
      <c r="FYI19" s="109"/>
      <c r="FYJ19" s="109"/>
      <c r="FYK19" s="109"/>
      <c r="FYL19" s="109"/>
      <c r="FYM19" s="109"/>
      <c r="FYN19" s="109"/>
      <c r="FYO19" s="109"/>
      <c r="FYP19" s="109"/>
      <c r="FYQ19" s="109"/>
      <c r="FYR19" s="109"/>
      <c r="FYS19" s="109"/>
      <c r="FYT19" s="109"/>
      <c r="FYU19" s="109"/>
      <c r="FYV19" s="109"/>
      <c r="FYW19" s="109"/>
      <c r="FYX19" s="109"/>
      <c r="FYY19" s="109"/>
      <c r="FYZ19" s="109"/>
      <c r="FZA19" s="109"/>
      <c r="FZB19" s="109"/>
      <c r="FZC19" s="109"/>
      <c r="FZD19" s="109"/>
      <c r="FZE19" s="109"/>
      <c r="FZF19" s="109"/>
      <c r="FZG19" s="109"/>
      <c r="FZH19" s="109"/>
      <c r="FZI19" s="109"/>
      <c r="FZJ19" s="109"/>
      <c r="FZK19" s="109"/>
      <c r="FZL19" s="109"/>
      <c r="FZM19" s="109"/>
      <c r="FZN19" s="109"/>
      <c r="FZO19" s="109"/>
      <c r="FZP19" s="109"/>
      <c r="FZQ19" s="109"/>
      <c r="FZR19" s="109"/>
      <c r="FZS19" s="109"/>
      <c r="FZT19" s="109"/>
      <c r="FZU19" s="109"/>
      <c r="FZV19" s="109"/>
      <c r="FZW19" s="109"/>
      <c r="FZX19" s="109"/>
      <c r="FZY19" s="109"/>
      <c r="FZZ19" s="109"/>
      <c r="GAA19" s="109"/>
      <c r="GAB19" s="109"/>
      <c r="GAC19" s="109"/>
      <c r="GAD19" s="109"/>
      <c r="GAE19" s="109"/>
      <c r="GAF19" s="109"/>
      <c r="GAG19" s="109"/>
      <c r="GAH19" s="109"/>
      <c r="GAI19" s="109"/>
      <c r="GAJ19" s="109"/>
      <c r="GAK19" s="109"/>
      <c r="GAL19" s="109"/>
      <c r="GAM19" s="109"/>
      <c r="GAN19" s="109"/>
      <c r="GAO19" s="109"/>
      <c r="GAP19" s="109"/>
      <c r="GAQ19" s="109"/>
      <c r="GAR19" s="109"/>
      <c r="GAS19" s="109"/>
      <c r="GAT19" s="109"/>
      <c r="GAU19" s="109"/>
      <c r="GAV19" s="109"/>
      <c r="GAW19" s="109"/>
      <c r="GAX19" s="109"/>
      <c r="GAY19" s="109"/>
      <c r="GAZ19" s="109"/>
      <c r="GBA19" s="109"/>
      <c r="GBB19" s="109"/>
      <c r="GBC19" s="109"/>
      <c r="GBD19" s="109"/>
      <c r="GBE19" s="109"/>
      <c r="GBF19" s="109"/>
      <c r="GBG19" s="109"/>
      <c r="GBH19" s="109"/>
      <c r="GBI19" s="109"/>
      <c r="GBJ19" s="109"/>
      <c r="GBK19" s="109"/>
      <c r="GBL19" s="109"/>
      <c r="GBM19" s="109"/>
      <c r="GBN19" s="109"/>
      <c r="GBO19" s="109"/>
      <c r="GBP19" s="109"/>
      <c r="GBQ19" s="109"/>
      <c r="GBR19" s="109"/>
      <c r="GBS19" s="109"/>
      <c r="GBT19" s="109"/>
      <c r="GBU19" s="109"/>
      <c r="GBV19" s="109"/>
      <c r="GBW19" s="109"/>
      <c r="GBX19" s="109"/>
      <c r="GBY19" s="109"/>
      <c r="GBZ19" s="109"/>
      <c r="GCA19" s="109"/>
      <c r="GCB19" s="109"/>
      <c r="GCC19" s="109"/>
      <c r="GCD19" s="109"/>
      <c r="GCE19" s="109"/>
      <c r="GCF19" s="109"/>
      <c r="GCG19" s="109"/>
      <c r="GCH19" s="109"/>
      <c r="GCI19" s="109"/>
      <c r="GCJ19" s="109"/>
      <c r="GCK19" s="109"/>
      <c r="GCL19" s="109"/>
      <c r="GCM19" s="109"/>
      <c r="GCN19" s="109"/>
      <c r="GCO19" s="109"/>
      <c r="GCP19" s="109"/>
      <c r="GCQ19" s="109"/>
      <c r="GCR19" s="109"/>
      <c r="GCS19" s="109"/>
      <c r="GCT19" s="109"/>
      <c r="GCU19" s="109"/>
      <c r="GCV19" s="109"/>
      <c r="GCW19" s="109"/>
      <c r="GCX19" s="109"/>
      <c r="GCY19" s="109"/>
      <c r="GCZ19" s="109"/>
      <c r="GDA19" s="109"/>
      <c r="GDB19" s="109"/>
      <c r="GDC19" s="109"/>
      <c r="GDD19" s="109"/>
      <c r="GDE19" s="109"/>
      <c r="GDF19" s="109"/>
      <c r="GDG19" s="109"/>
      <c r="GDH19" s="109"/>
      <c r="GDI19" s="109"/>
      <c r="GDJ19" s="109"/>
      <c r="GDK19" s="109"/>
      <c r="GDL19" s="109"/>
      <c r="GDM19" s="109"/>
      <c r="GDN19" s="109"/>
      <c r="GDO19" s="109"/>
      <c r="GDP19" s="109"/>
      <c r="GDQ19" s="109"/>
      <c r="GDR19" s="109"/>
      <c r="GDS19" s="109"/>
      <c r="GDT19" s="109"/>
      <c r="GDU19" s="109"/>
      <c r="GDV19" s="109"/>
      <c r="GDW19" s="109"/>
      <c r="GDX19" s="109"/>
      <c r="GDY19" s="109"/>
      <c r="GDZ19" s="109"/>
      <c r="GEA19" s="109"/>
      <c r="GEB19" s="109"/>
      <c r="GEC19" s="109"/>
      <c r="GED19" s="109"/>
      <c r="GEE19" s="109"/>
      <c r="GEF19" s="109"/>
      <c r="GEG19" s="109"/>
      <c r="GEH19" s="109"/>
      <c r="GEI19" s="109"/>
      <c r="GEJ19" s="109"/>
      <c r="GEK19" s="109"/>
      <c r="GEL19" s="109"/>
      <c r="GEM19" s="109"/>
      <c r="GEN19" s="109"/>
      <c r="GEO19" s="109"/>
      <c r="GEP19" s="109"/>
      <c r="GEQ19" s="109"/>
      <c r="GER19" s="109"/>
      <c r="GES19" s="109"/>
      <c r="GET19" s="109"/>
      <c r="GEU19" s="109"/>
      <c r="GEV19" s="109"/>
      <c r="GEW19" s="109"/>
      <c r="GEX19" s="109"/>
      <c r="GEY19" s="109"/>
      <c r="GEZ19" s="109"/>
      <c r="GFA19" s="109"/>
      <c r="GFB19" s="109"/>
      <c r="GFC19" s="109"/>
      <c r="GFD19" s="109"/>
      <c r="GFE19" s="109"/>
      <c r="GFF19" s="109"/>
      <c r="GFG19" s="109"/>
      <c r="GFH19" s="109"/>
      <c r="GFI19" s="109"/>
      <c r="GFJ19" s="109"/>
      <c r="GFK19" s="109"/>
      <c r="GFL19" s="109"/>
      <c r="GFM19" s="109"/>
      <c r="GFN19" s="109"/>
      <c r="GFO19" s="109"/>
      <c r="GFP19" s="109"/>
      <c r="GFQ19" s="109"/>
      <c r="GFR19" s="109"/>
      <c r="GFS19" s="109"/>
      <c r="GFT19" s="109"/>
      <c r="GFU19" s="109"/>
      <c r="GFV19" s="109"/>
      <c r="GFW19" s="109"/>
      <c r="GFX19" s="109"/>
      <c r="GFY19" s="109"/>
      <c r="GFZ19" s="109"/>
      <c r="GGA19" s="109"/>
      <c r="GGB19" s="109"/>
      <c r="GGC19" s="109"/>
      <c r="GGD19" s="109"/>
      <c r="GGE19" s="109"/>
      <c r="GGF19" s="109"/>
      <c r="GGG19" s="109"/>
      <c r="GGH19" s="109"/>
      <c r="GGI19" s="109"/>
      <c r="GGJ19" s="109"/>
      <c r="GGK19" s="109"/>
      <c r="GGL19" s="109"/>
      <c r="GGM19" s="109"/>
      <c r="GGN19" s="109"/>
      <c r="GGO19" s="109"/>
      <c r="GGP19" s="109"/>
      <c r="GGQ19" s="109"/>
      <c r="GGR19" s="109"/>
      <c r="GGS19" s="109"/>
      <c r="GGT19" s="109"/>
      <c r="GGU19" s="109"/>
      <c r="GGV19" s="109"/>
      <c r="GGW19" s="109"/>
      <c r="GGX19" s="109"/>
      <c r="GGY19" s="109"/>
      <c r="GGZ19" s="109"/>
      <c r="GHA19" s="109"/>
      <c r="GHB19" s="109"/>
      <c r="GHC19" s="109"/>
      <c r="GHD19" s="109"/>
      <c r="GHE19" s="109"/>
      <c r="GHF19" s="109"/>
      <c r="GHG19" s="109"/>
      <c r="GHH19" s="109"/>
      <c r="GHI19" s="109"/>
      <c r="GHJ19" s="109"/>
      <c r="GHK19" s="109"/>
      <c r="GHL19" s="109"/>
      <c r="GHM19" s="109"/>
      <c r="GHN19" s="109"/>
      <c r="GHO19" s="109"/>
      <c r="GHP19" s="109"/>
      <c r="GHQ19" s="109"/>
      <c r="GHR19" s="109"/>
      <c r="GHS19" s="109"/>
      <c r="GHT19" s="109"/>
      <c r="GHU19" s="109"/>
      <c r="GHV19" s="109"/>
      <c r="GHW19" s="109"/>
      <c r="GHX19" s="109"/>
      <c r="GHY19" s="109"/>
      <c r="GHZ19" s="109"/>
      <c r="GIA19" s="109"/>
      <c r="GIB19" s="109"/>
      <c r="GIC19" s="109"/>
      <c r="GID19" s="109"/>
      <c r="GIE19" s="109"/>
      <c r="GIF19" s="109"/>
      <c r="GIG19" s="109"/>
      <c r="GIH19" s="109"/>
      <c r="GII19" s="109"/>
      <c r="GIJ19" s="109"/>
      <c r="GIK19" s="109"/>
      <c r="GIL19" s="109"/>
      <c r="GIM19" s="109"/>
      <c r="GIN19" s="109"/>
      <c r="GIO19" s="109"/>
      <c r="GIP19" s="109"/>
      <c r="GIQ19" s="109"/>
      <c r="GIR19" s="109"/>
      <c r="GIS19" s="109"/>
      <c r="GIT19" s="109"/>
      <c r="GIU19" s="109"/>
      <c r="GIV19" s="109"/>
      <c r="GIW19" s="109"/>
      <c r="GIX19" s="109"/>
      <c r="GIY19" s="109"/>
      <c r="GIZ19" s="109"/>
      <c r="GJA19" s="109"/>
      <c r="GJB19" s="109"/>
      <c r="GJC19" s="109"/>
      <c r="GJD19" s="109"/>
      <c r="GJE19" s="109"/>
      <c r="GJF19" s="109"/>
      <c r="GJG19" s="109"/>
      <c r="GJH19" s="109"/>
      <c r="GJI19" s="109"/>
      <c r="GJJ19" s="109"/>
      <c r="GJK19" s="109"/>
      <c r="GJL19" s="109"/>
      <c r="GJM19" s="109"/>
      <c r="GJN19" s="109"/>
      <c r="GJO19" s="109"/>
      <c r="GJP19" s="109"/>
      <c r="GJQ19" s="109"/>
      <c r="GJR19" s="109"/>
      <c r="GJS19" s="109"/>
      <c r="GJT19" s="109"/>
      <c r="GJU19" s="109"/>
      <c r="GJV19" s="109"/>
      <c r="GJW19" s="109"/>
      <c r="GJX19" s="109"/>
      <c r="GJY19" s="109"/>
      <c r="GJZ19" s="109"/>
      <c r="GKA19" s="109"/>
      <c r="GKB19" s="109"/>
      <c r="GKC19" s="109"/>
      <c r="GKD19" s="109"/>
      <c r="GKE19" s="109"/>
      <c r="GKF19" s="109"/>
      <c r="GKG19" s="109"/>
      <c r="GKH19" s="109"/>
      <c r="GKI19" s="109"/>
      <c r="GKJ19" s="109"/>
      <c r="GKK19" s="109"/>
      <c r="GKL19" s="109"/>
      <c r="GKM19" s="109"/>
      <c r="GKN19" s="109"/>
      <c r="GKO19" s="109"/>
      <c r="GKP19" s="109"/>
      <c r="GKQ19" s="109"/>
      <c r="GKR19" s="109"/>
      <c r="GKS19" s="109"/>
      <c r="GKT19" s="109"/>
      <c r="GKU19" s="109"/>
      <c r="GKV19" s="109"/>
      <c r="GKW19" s="109"/>
      <c r="GKX19" s="109"/>
      <c r="GKY19" s="109"/>
      <c r="GKZ19" s="109"/>
      <c r="GLA19" s="109"/>
      <c r="GLB19" s="109"/>
      <c r="GLC19" s="109"/>
      <c r="GLD19" s="109"/>
      <c r="GLE19" s="109"/>
      <c r="GLF19" s="109"/>
      <c r="GLG19" s="109"/>
      <c r="GLH19" s="109"/>
      <c r="GLI19" s="109"/>
      <c r="GLJ19" s="109"/>
      <c r="GLK19" s="109"/>
      <c r="GLL19" s="109"/>
      <c r="GLM19" s="109"/>
      <c r="GLN19" s="109"/>
      <c r="GLO19" s="109"/>
      <c r="GLP19" s="109"/>
      <c r="GLQ19" s="109"/>
      <c r="GLR19" s="109"/>
      <c r="GLS19" s="109"/>
      <c r="GLT19" s="109"/>
      <c r="GLU19" s="109"/>
      <c r="GLV19" s="109"/>
      <c r="GLW19" s="109"/>
      <c r="GLX19" s="109"/>
      <c r="GLY19" s="109"/>
      <c r="GLZ19" s="109"/>
      <c r="GMA19" s="109"/>
      <c r="GMB19" s="109"/>
      <c r="GMC19" s="109"/>
      <c r="GMD19" s="109"/>
      <c r="GME19" s="109"/>
      <c r="GMF19" s="109"/>
      <c r="GMG19" s="109"/>
      <c r="GMH19" s="109"/>
      <c r="GMI19" s="109"/>
      <c r="GMJ19" s="109"/>
      <c r="GMK19" s="109"/>
      <c r="GML19" s="109"/>
      <c r="GMM19" s="109"/>
      <c r="GMN19" s="109"/>
      <c r="GMO19" s="109"/>
      <c r="GMP19" s="109"/>
      <c r="GMQ19" s="109"/>
      <c r="GMR19" s="109"/>
      <c r="GMS19" s="109"/>
      <c r="GMT19" s="109"/>
      <c r="GMU19" s="109"/>
      <c r="GMV19" s="109"/>
      <c r="GMW19" s="109"/>
      <c r="GMX19" s="109"/>
      <c r="GMY19" s="109"/>
      <c r="GMZ19" s="109"/>
      <c r="GNA19" s="109"/>
      <c r="GNB19" s="109"/>
      <c r="GNC19" s="109"/>
      <c r="GND19" s="109"/>
      <c r="GNE19" s="109"/>
      <c r="GNF19" s="109"/>
      <c r="GNG19" s="109"/>
      <c r="GNH19" s="109"/>
      <c r="GNI19" s="109"/>
      <c r="GNJ19" s="109"/>
      <c r="GNK19" s="109"/>
      <c r="GNL19" s="109"/>
      <c r="GNM19" s="109"/>
      <c r="GNN19" s="109"/>
      <c r="GNO19" s="109"/>
      <c r="GNP19" s="109"/>
      <c r="GNQ19" s="109"/>
      <c r="GNR19" s="109"/>
      <c r="GNS19" s="109"/>
      <c r="GNT19" s="109"/>
      <c r="GNU19" s="109"/>
      <c r="GNV19" s="109"/>
      <c r="GNW19" s="109"/>
      <c r="GNX19" s="109"/>
      <c r="GNY19" s="109"/>
      <c r="GNZ19" s="109"/>
      <c r="GOA19" s="109"/>
      <c r="GOB19" s="109"/>
      <c r="GOC19" s="109"/>
      <c r="GOD19" s="109"/>
      <c r="GOE19" s="109"/>
      <c r="GOF19" s="109"/>
      <c r="GOG19" s="109"/>
      <c r="GOH19" s="109"/>
      <c r="GOI19" s="109"/>
      <c r="GOJ19" s="109"/>
      <c r="GOK19" s="109"/>
      <c r="GOL19" s="109"/>
      <c r="GOM19" s="109"/>
      <c r="GON19" s="109"/>
      <c r="GOO19" s="109"/>
      <c r="GOP19" s="109"/>
      <c r="GOQ19" s="109"/>
      <c r="GOR19" s="109"/>
      <c r="GOS19" s="109"/>
      <c r="GOT19" s="109"/>
      <c r="GOU19" s="109"/>
      <c r="GOV19" s="109"/>
      <c r="GOW19" s="109"/>
      <c r="GOX19" s="109"/>
      <c r="GOY19" s="109"/>
      <c r="GOZ19" s="109"/>
      <c r="GPA19" s="109"/>
      <c r="GPB19" s="109"/>
      <c r="GPC19" s="109"/>
      <c r="GPD19" s="109"/>
      <c r="GPE19" s="109"/>
      <c r="GPF19" s="109"/>
      <c r="GPG19" s="109"/>
      <c r="GPH19" s="109"/>
      <c r="GPI19" s="109"/>
      <c r="GPJ19" s="109"/>
      <c r="GPK19" s="109"/>
      <c r="GPL19" s="109"/>
      <c r="GPM19" s="109"/>
      <c r="GPN19" s="109"/>
      <c r="GPO19" s="109"/>
      <c r="GPP19" s="109"/>
      <c r="GPQ19" s="109"/>
      <c r="GPR19" s="109"/>
      <c r="GPS19" s="109"/>
      <c r="GPT19" s="109"/>
      <c r="GPU19" s="109"/>
      <c r="GPV19" s="109"/>
      <c r="GPW19" s="109"/>
      <c r="GPX19" s="109"/>
      <c r="GPY19" s="109"/>
      <c r="GPZ19" s="109"/>
      <c r="GQA19" s="109"/>
      <c r="GQB19" s="109"/>
      <c r="GQC19" s="109"/>
      <c r="GQD19" s="109"/>
      <c r="GQE19" s="109"/>
      <c r="GQF19" s="109"/>
      <c r="GQG19" s="109"/>
      <c r="GQH19" s="109"/>
      <c r="GQI19" s="109"/>
      <c r="GQJ19" s="109"/>
      <c r="GQK19" s="109"/>
      <c r="GQL19" s="109"/>
      <c r="GQM19" s="109"/>
      <c r="GQN19" s="109"/>
      <c r="GQO19" s="109"/>
      <c r="GQP19" s="109"/>
      <c r="GQQ19" s="109"/>
      <c r="GQR19" s="109"/>
      <c r="GQS19" s="109"/>
      <c r="GQT19" s="109"/>
      <c r="GQU19" s="109"/>
      <c r="GQV19" s="109"/>
      <c r="GQW19" s="109"/>
      <c r="GQX19" s="109"/>
      <c r="GQY19" s="109"/>
      <c r="GQZ19" s="109"/>
      <c r="GRA19" s="109"/>
      <c r="GRB19" s="109"/>
      <c r="GRC19" s="109"/>
      <c r="GRD19" s="109"/>
      <c r="GRE19" s="109"/>
      <c r="GRF19" s="109"/>
      <c r="GRG19" s="109"/>
      <c r="GRH19" s="109"/>
      <c r="GRI19" s="109"/>
      <c r="GRJ19" s="109"/>
      <c r="GRK19" s="109"/>
      <c r="GRL19" s="109"/>
      <c r="GRM19" s="109"/>
      <c r="GRN19" s="109"/>
      <c r="GRO19" s="109"/>
      <c r="GRP19" s="109"/>
      <c r="GRQ19" s="109"/>
      <c r="GRR19" s="109"/>
      <c r="GRS19" s="109"/>
      <c r="GRT19" s="109"/>
      <c r="GRU19" s="109"/>
      <c r="GRV19" s="109"/>
      <c r="GRW19" s="109"/>
      <c r="GRX19" s="109"/>
      <c r="GRY19" s="109"/>
      <c r="GRZ19" s="109"/>
      <c r="GSA19" s="109"/>
      <c r="GSB19" s="109"/>
      <c r="GSC19" s="109"/>
      <c r="GSD19" s="109"/>
      <c r="GSE19" s="109"/>
      <c r="GSF19" s="109"/>
      <c r="GSG19" s="109"/>
      <c r="GSH19" s="109"/>
      <c r="GSI19" s="109"/>
      <c r="GSJ19" s="109"/>
      <c r="GSK19" s="109"/>
      <c r="GSL19" s="109"/>
      <c r="GSM19" s="109"/>
      <c r="GSN19" s="109"/>
      <c r="GSO19" s="109"/>
      <c r="GSP19" s="109"/>
      <c r="GSQ19" s="109"/>
      <c r="GSR19" s="109"/>
      <c r="GSS19" s="109"/>
      <c r="GST19" s="109"/>
      <c r="GSU19" s="109"/>
      <c r="GSV19" s="109"/>
      <c r="GSW19" s="109"/>
      <c r="GSX19" s="109"/>
      <c r="GSY19" s="109"/>
      <c r="GSZ19" s="109"/>
      <c r="GTA19" s="109"/>
      <c r="GTB19" s="109"/>
      <c r="GTC19" s="109"/>
      <c r="GTD19" s="109"/>
      <c r="GTE19" s="109"/>
      <c r="GTF19" s="109"/>
      <c r="GTG19" s="109"/>
      <c r="GTH19" s="109"/>
      <c r="GTI19" s="109"/>
      <c r="GTJ19" s="109"/>
      <c r="GTK19" s="109"/>
      <c r="GTL19" s="109"/>
      <c r="GTM19" s="109"/>
      <c r="GTN19" s="109"/>
      <c r="GTO19" s="109"/>
      <c r="GTP19" s="109"/>
      <c r="GTQ19" s="109"/>
      <c r="GTR19" s="109"/>
      <c r="GTS19" s="109"/>
      <c r="GTT19" s="109"/>
      <c r="GTU19" s="109"/>
      <c r="GTV19" s="109"/>
      <c r="GTW19" s="109"/>
      <c r="GTX19" s="109"/>
      <c r="GTY19" s="109"/>
      <c r="GTZ19" s="109"/>
      <c r="GUA19" s="109"/>
      <c r="GUB19" s="109"/>
      <c r="GUC19" s="109"/>
      <c r="GUD19" s="109"/>
      <c r="GUE19" s="109"/>
      <c r="GUF19" s="109"/>
      <c r="GUG19" s="109"/>
      <c r="GUH19" s="109"/>
      <c r="GUI19" s="109"/>
      <c r="GUJ19" s="109"/>
      <c r="GUK19" s="109"/>
      <c r="GUL19" s="109"/>
      <c r="GUM19" s="109"/>
      <c r="GUN19" s="109"/>
      <c r="GUO19" s="109"/>
      <c r="GUP19" s="109"/>
      <c r="GUQ19" s="109"/>
      <c r="GUR19" s="109"/>
      <c r="GUS19" s="109"/>
      <c r="GUT19" s="109"/>
      <c r="GUU19" s="109"/>
      <c r="GUV19" s="109"/>
      <c r="GUW19" s="109"/>
      <c r="GUX19" s="109"/>
      <c r="GUY19" s="109"/>
      <c r="GUZ19" s="109"/>
      <c r="GVA19" s="109"/>
      <c r="GVB19" s="109"/>
      <c r="GVC19" s="109"/>
      <c r="GVD19" s="109"/>
      <c r="GVE19" s="109"/>
      <c r="GVF19" s="109"/>
      <c r="GVG19" s="109"/>
      <c r="GVH19" s="109"/>
      <c r="GVI19" s="109"/>
      <c r="GVJ19" s="109"/>
      <c r="GVK19" s="109"/>
      <c r="GVL19" s="109"/>
      <c r="GVM19" s="109"/>
      <c r="GVN19" s="109"/>
      <c r="GVO19" s="109"/>
      <c r="GVP19" s="109"/>
      <c r="GVQ19" s="109"/>
      <c r="GVR19" s="109"/>
      <c r="GVS19" s="109"/>
      <c r="GVT19" s="109"/>
      <c r="GVU19" s="109"/>
      <c r="GVV19" s="109"/>
      <c r="GVW19" s="109"/>
      <c r="GVX19" s="109"/>
      <c r="GVY19" s="109"/>
      <c r="GVZ19" s="109"/>
      <c r="GWA19" s="109"/>
      <c r="GWB19" s="109"/>
      <c r="GWC19" s="109"/>
      <c r="GWD19" s="109"/>
      <c r="GWE19" s="109"/>
      <c r="GWF19" s="109"/>
      <c r="GWG19" s="109"/>
      <c r="GWH19" s="109"/>
      <c r="GWI19" s="109"/>
      <c r="GWJ19" s="109"/>
      <c r="GWK19" s="109"/>
      <c r="GWL19" s="109"/>
      <c r="GWM19" s="109"/>
      <c r="GWN19" s="109"/>
      <c r="GWO19" s="109"/>
      <c r="GWP19" s="109"/>
      <c r="GWQ19" s="109"/>
      <c r="GWR19" s="109"/>
      <c r="GWS19" s="109"/>
      <c r="GWT19" s="109"/>
      <c r="GWU19" s="109"/>
      <c r="GWV19" s="109"/>
      <c r="GWW19" s="109"/>
      <c r="GWX19" s="109"/>
      <c r="GWY19" s="109"/>
      <c r="GWZ19" s="109"/>
      <c r="GXA19" s="109"/>
      <c r="GXB19" s="109"/>
      <c r="GXC19" s="109"/>
      <c r="GXD19" s="109"/>
      <c r="GXE19" s="109"/>
      <c r="GXF19" s="109"/>
      <c r="GXG19" s="109"/>
      <c r="GXH19" s="109"/>
      <c r="GXI19" s="109"/>
      <c r="GXJ19" s="109"/>
      <c r="GXK19" s="109"/>
      <c r="GXL19" s="109"/>
      <c r="GXM19" s="109"/>
      <c r="GXN19" s="109"/>
      <c r="GXO19" s="109"/>
      <c r="GXP19" s="109"/>
      <c r="GXQ19" s="109"/>
      <c r="GXR19" s="109"/>
      <c r="GXS19" s="109"/>
      <c r="GXT19" s="109"/>
      <c r="GXU19" s="109"/>
      <c r="GXV19" s="109"/>
      <c r="GXW19" s="109"/>
      <c r="GXX19" s="109"/>
      <c r="GXY19" s="109"/>
      <c r="GXZ19" s="109"/>
      <c r="GYA19" s="109"/>
      <c r="GYB19" s="109"/>
      <c r="GYC19" s="109"/>
      <c r="GYD19" s="109"/>
      <c r="GYE19" s="109"/>
      <c r="GYF19" s="109"/>
      <c r="GYG19" s="109"/>
      <c r="GYH19" s="109"/>
      <c r="GYI19" s="109"/>
      <c r="GYJ19" s="109"/>
      <c r="GYK19" s="109"/>
      <c r="GYL19" s="109"/>
      <c r="GYM19" s="109"/>
      <c r="GYN19" s="109"/>
      <c r="GYO19" s="109"/>
      <c r="GYP19" s="109"/>
      <c r="GYQ19" s="109"/>
      <c r="GYR19" s="109"/>
      <c r="GYS19" s="109"/>
      <c r="GYT19" s="109"/>
      <c r="GYU19" s="109"/>
      <c r="GYV19" s="109"/>
      <c r="GYW19" s="109"/>
      <c r="GYX19" s="109"/>
      <c r="GYY19" s="109"/>
      <c r="GYZ19" s="109"/>
      <c r="GZA19" s="109"/>
      <c r="GZB19" s="109"/>
      <c r="GZC19" s="109"/>
      <c r="GZD19" s="109"/>
      <c r="GZE19" s="109"/>
      <c r="GZF19" s="109"/>
      <c r="GZG19" s="109"/>
      <c r="GZH19" s="109"/>
      <c r="GZI19" s="109"/>
      <c r="GZJ19" s="109"/>
      <c r="GZK19" s="109"/>
      <c r="GZL19" s="109"/>
      <c r="GZM19" s="109"/>
      <c r="GZN19" s="109"/>
      <c r="GZO19" s="109"/>
      <c r="GZP19" s="109"/>
      <c r="GZQ19" s="109"/>
      <c r="GZR19" s="109"/>
      <c r="GZS19" s="109"/>
      <c r="GZT19" s="109"/>
      <c r="GZU19" s="109"/>
      <c r="GZV19" s="109"/>
      <c r="GZW19" s="109"/>
      <c r="GZX19" s="109"/>
      <c r="GZY19" s="109"/>
      <c r="GZZ19" s="109"/>
      <c r="HAA19" s="109"/>
      <c r="HAB19" s="109"/>
      <c r="HAC19" s="109"/>
      <c r="HAD19" s="109"/>
      <c r="HAE19" s="109"/>
      <c r="HAF19" s="109"/>
      <c r="HAG19" s="109"/>
      <c r="HAH19" s="109"/>
      <c r="HAI19" s="109"/>
      <c r="HAJ19" s="109"/>
      <c r="HAK19" s="109"/>
      <c r="HAL19" s="109"/>
      <c r="HAM19" s="109"/>
      <c r="HAN19" s="109"/>
      <c r="HAO19" s="109"/>
      <c r="HAP19" s="109"/>
      <c r="HAQ19" s="109"/>
      <c r="HAR19" s="109"/>
      <c r="HAS19" s="109"/>
      <c r="HAT19" s="109"/>
      <c r="HAU19" s="109"/>
      <c r="HAV19" s="109"/>
      <c r="HAW19" s="109"/>
      <c r="HAX19" s="109"/>
      <c r="HAY19" s="109"/>
      <c r="HAZ19" s="109"/>
      <c r="HBA19" s="109"/>
      <c r="HBB19" s="109"/>
      <c r="HBC19" s="109"/>
      <c r="HBD19" s="109"/>
      <c r="HBE19" s="109"/>
      <c r="HBF19" s="109"/>
      <c r="HBG19" s="109"/>
      <c r="HBH19" s="109"/>
      <c r="HBI19" s="109"/>
      <c r="HBJ19" s="109"/>
      <c r="HBK19" s="109"/>
      <c r="HBL19" s="109"/>
      <c r="HBM19" s="109"/>
      <c r="HBN19" s="109"/>
      <c r="HBO19" s="109"/>
      <c r="HBP19" s="109"/>
      <c r="HBQ19" s="109"/>
      <c r="HBR19" s="109"/>
      <c r="HBS19" s="109"/>
      <c r="HBT19" s="109"/>
      <c r="HBU19" s="109"/>
      <c r="HBV19" s="109"/>
      <c r="HBW19" s="109"/>
      <c r="HBX19" s="109"/>
      <c r="HBY19" s="109"/>
      <c r="HBZ19" s="109"/>
      <c r="HCA19" s="109"/>
      <c r="HCB19" s="109"/>
      <c r="HCC19" s="109"/>
      <c r="HCD19" s="109"/>
      <c r="HCE19" s="109"/>
      <c r="HCF19" s="109"/>
      <c r="HCG19" s="109"/>
      <c r="HCH19" s="109"/>
      <c r="HCI19" s="109"/>
      <c r="HCJ19" s="109"/>
      <c r="HCK19" s="109"/>
      <c r="HCL19" s="109"/>
      <c r="HCM19" s="109"/>
      <c r="HCN19" s="109"/>
      <c r="HCO19" s="109"/>
      <c r="HCP19" s="109"/>
      <c r="HCQ19" s="109"/>
      <c r="HCR19" s="109"/>
      <c r="HCS19" s="109"/>
      <c r="HCT19" s="109"/>
      <c r="HCU19" s="109"/>
      <c r="HCV19" s="109"/>
      <c r="HCW19" s="109"/>
      <c r="HCX19" s="109"/>
      <c r="HCY19" s="109"/>
      <c r="HCZ19" s="109"/>
      <c r="HDA19" s="109"/>
      <c r="HDB19" s="109"/>
      <c r="HDC19" s="109"/>
      <c r="HDD19" s="109"/>
      <c r="HDE19" s="109"/>
      <c r="HDF19" s="109"/>
      <c r="HDG19" s="109"/>
      <c r="HDH19" s="109"/>
      <c r="HDI19" s="109"/>
      <c r="HDJ19" s="109"/>
      <c r="HDK19" s="109"/>
      <c r="HDL19" s="109"/>
      <c r="HDM19" s="109"/>
      <c r="HDN19" s="109"/>
      <c r="HDO19" s="109"/>
      <c r="HDP19" s="109"/>
      <c r="HDQ19" s="109"/>
      <c r="HDR19" s="109"/>
      <c r="HDS19" s="109"/>
      <c r="HDT19" s="109"/>
      <c r="HDU19" s="109"/>
      <c r="HDV19" s="109"/>
      <c r="HDW19" s="109"/>
      <c r="HDX19" s="109"/>
      <c r="HDY19" s="109"/>
      <c r="HDZ19" s="109"/>
      <c r="HEA19" s="109"/>
      <c r="HEB19" s="109"/>
      <c r="HEC19" s="109"/>
      <c r="HED19" s="109"/>
      <c r="HEE19" s="109"/>
      <c r="HEF19" s="109"/>
      <c r="HEG19" s="109"/>
      <c r="HEH19" s="109"/>
      <c r="HEI19" s="109"/>
      <c r="HEJ19" s="109"/>
      <c r="HEK19" s="109"/>
      <c r="HEL19" s="109"/>
      <c r="HEM19" s="109"/>
      <c r="HEN19" s="109"/>
      <c r="HEO19" s="109"/>
      <c r="HEP19" s="109"/>
      <c r="HEQ19" s="109"/>
      <c r="HER19" s="109"/>
      <c r="HES19" s="109"/>
      <c r="HET19" s="109"/>
      <c r="HEU19" s="109"/>
      <c r="HEV19" s="109"/>
      <c r="HEW19" s="109"/>
      <c r="HEX19" s="109"/>
      <c r="HEY19" s="109"/>
      <c r="HEZ19" s="109"/>
      <c r="HFA19" s="109"/>
      <c r="HFB19" s="109"/>
      <c r="HFC19" s="109"/>
      <c r="HFD19" s="109"/>
      <c r="HFE19" s="109"/>
      <c r="HFF19" s="109"/>
      <c r="HFG19" s="109"/>
      <c r="HFH19" s="109"/>
      <c r="HFI19" s="109"/>
      <c r="HFJ19" s="109"/>
      <c r="HFK19" s="109"/>
      <c r="HFL19" s="109"/>
      <c r="HFM19" s="109"/>
      <c r="HFN19" s="109"/>
      <c r="HFO19" s="109"/>
      <c r="HFP19" s="109"/>
      <c r="HFQ19" s="109"/>
      <c r="HFR19" s="109"/>
      <c r="HFS19" s="109"/>
      <c r="HFT19" s="109"/>
      <c r="HFU19" s="109"/>
      <c r="HFV19" s="109"/>
      <c r="HFW19" s="109"/>
      <c r="HFX19" s="109"/>
      <c r="HFY19" s="109"/>
      <c r="HFZ19" s="109"/>
      <c r="HGA19" s="109"/>
      <c r="HGB19" s="109"/>
      <c r="HGC19" s="109"/>
      <c r="HGD19" s="109"/>
      <c r="HGE19" s="109"/>
      <c r="HGF19" s="109"/>
      <c r="HGG19" s="109"/>
      <c r="HGH19" s="109"/>
      <c r="HGI19" s="109"/>
      <c r="HGJ19" s="109"/>
      <c r="HGK19" s="109"/>
      <c r="HGL19" s="109"/>
      <c r="HGM19" s="109"/>
      <c r="HGN19" s="109"/>
      <c r="HGO19" s="109"/>
      <c r="HGP19" s="109"/>
      <c r="HGQ19" s="109"/>
      <c r="HGR19" s="109"/>
      <c r="HGS19" s="109"/>
      <c r="HGT19" s="109"/>
      <c r="HGU19" s="109"/>
      <c r="HGV19" s="109"/>
      <c r="HGW19" s="109"/>
      <c r="HGX19" s="109"/>
      <c r="HGY19" s="109"/>
      <c r="HGZ19" s="109"/>
      <c r="HHA19" s="109"/>
      <c r="HHB19" s="109"/>
      <c r="HHC19" s="109"/>
      <c r="HHD19" s="109"/>
      <c r="HHE19" s="109"/>
      <c r="HHF19" s="109"/>
      <c r="HHG19" s="109"/>
      <c r="HHH19" s="109"/>
      <c r="HHI19" s="109"/>
      <c r="HHJ19" s="109"/>
      <c r="HHK19" s="109"/>
      <c r="HHL19" s="109"/>
      <c r="HHM19" s="109"/>
      <c r="HHN19" s="109"/>
      <c r="HHO19" s="109"/>
      <c r="HHP19" s="109"/>
      <c r="HHQ19" s="109"/>
      <c r="HHR19" s="109"/>
      <c r="HHS19" s="109"/>
      <c r="HHT19" s="109"/>
      <c r="HHU19" s="109"/>
      <c r="HHV19" s="109"/>
      <c r="HHW19" s="109"/>
      <c r="HHX19" s="109"/>
      <c r="HHY19" s="109"/>
      <c r="HHZ19" s="109"/>
      <c r="HIA19" s="109"/>
      <c r="HIB19" s="109"/>
      <c r="HIC19" s="109"/>
      <c r="HID19" s="109"/>
      <c r="HIE19" s="109"/>
      <c r="HIF19" s="109"/>
      <c r="HIG19" s="109"/>
      <c r="HIH19" s="109"/>
      <c r="HII19" s="109"/>
      <c r="HIJ19" s="109"/>
      <c r="HIK19" s="109"/>
      <c r="HIL19" s="109"/>
      <c r="HIM19" s="109"/>
      <c r="HIN19" s="109"/>
      <c r="HIO19" s="109"/>
      <c r="HIP19" s="109"/>
      <c r="HIQ19" s="109"/>
      <c r="HIR19" s="109"/>
      <c r="HIS19" s="109"/>
      <c r="HIT19" s="109"/>
      <c r="HIU19" s="109"/>
      <c r="HIV19" s="109"/>
      <c r="HIW19" s="109"/>
      <c r="HIX19" s="109"/>
      <c r="HIY19" s="109"/>
      <c r="HIZ19" s="109"/>
      <c r="HJA19" s="109"/>
      <c r="HJB19" s="109"/>
      <c r="HJC19" s="109"/>
      <c r="HJD19" s="109"/>
      <c r="HJE19" s="109"/>
      <c r="HJF19" s="109"/>
      <c r="HJG19" s="109"/>
      <c r="HJH19" s="109"/>
      <c r="HJI19" s="109"/>
      <c r="HJJ19" s="109"/>
      <c r="HJK19" s="109"/>
      <c r="HJL19" s="109"/>
      <c r="HJM19" s="109"/>
      <c r="HJN19" s="109"/>
      <c r="HJO19" s="109"/>
      <c r="HJP19" s="109"/>
      <c r="HJQ19" s="109"/>
      <c r="HJR19" s="109"/>
      <c r="HJS19" s="109"/>
      <c r="HJT19" s="109"/>
      <c r="HJU19" s="109"/>
      <c r="HJV19" s="109"/>
      <c r="HJW19" s="109"/>
      <c r="HJX19" s="109"/>
      <c r="HJY19" s="109"/>
      <c r="HJZ19" s="109"/>
      <c r="HKA19" s="109"/>
      <c r="HKB19" s="109"/>
      <c r="HKC19" s="109"/>
      <c r="HKD19" s="109"/>
      <c r="HKE19" s="109"/>
      <c r="HKF19" s="109"/>
      <c r="HKG19" s="109"/>
      <c r="HKH19" s="109"/>
      <c r="HKI19" s="109"/>
      <c r="HKJ19" s="109"/>
      <c r="HKK19" s="109"/>
      <c r="HKL19" s="109"/>
      <c r="HKM19" s="109"/>
      <c r="HKN19" s="109"/>
      <c r="HKO19" s="109"/>
      <c r="HKP19" s="109"/>
      <c r="HKQ19" s="109"/>
      <c r="HKR19" s="109"/>
      <c r="HKS19" s="109"/>
      <c r="HKT19" s="109"/>
      <c r="HKU19" s="109"/>
      <c r="HKV19" s="109"/>
      <c r="HKW19" s="109"/>
      <c r="HKX19" s="109"/>
      <c r="HKY19" s="109"/>
      <c r="HKZ19" s="109"/>
      <c r="HLA19" s="109"/>
      <c r="HLB19" s="109"/>
      <c r="HLC19" s="109"/>
      <c r="HLD19" s="109"/>
      <c r="HLE19" s="109"/>
      <c r="HLF19" s="109"/>
      <c r="HLG19" s="109"/>
      <c r="HLH19" s="109"/>
      <c r="HLI19" s="109"/>
      <c r="HLJ19" s="109"/>
      <c r="HLK19" s="109"/>
      <c r="HLL19" s="109"/>
      <c r="HLM19" s="109"/>
      <c r="HLN19" s="109"/>
      <c r="HLO19" s="109"/>
      <c r="HLP19" s="109"/>
      <c r="HLQ19" s="109"/>
      <c r="HLR19" s="109"/>
      <c r="HLS19" s="109"/>
      <c r="HLT19" s="109"/>
      <c r="HLU19" s="109"/>
      <c r="HLV19" s="109"/>
      <c r="HLW19" s="109"/>
      <c r="HLX19" s="109"/>
      <c r="HLY19" s="109"/>
      <c r="HLZ19" s="109"/>
      <c r="HMA19" s="109"/>
      <c r="HMB19" s="109"/>
      <c r="HMC19" s="109"/>
      <c r="HMD19" s="109"/>
      <c r="HME19" s="109"/>
      <c r="HMF19" s="109"/>
      <c r="HMG19" s="109"/>
      <c r="HMH19" s="109"/>
      <c r="HMI19" s="109"/>
      <c r="HMJ19" s="109"/>
      <c r="HMK19" s="109"/>
      <c r="HML19" s="109"/>
      <c r="HMM19" s="109"/>
      <c r="HMN19" s="109"/>
      <c r="HMO19" s="109"/>
      <c r="HMP19" s="109"/>
      <c r="HMQ19" s="109"/>
      <c r="HMR19" s="109"/>
      <c r="HMS19" s="109"/>
      <c r="HMT19" s="109"/>
      <c r="HMU19" s="109"/>
      <c r="HMV19" s="109"/>
      <c r="HMW19" s="109"/>
      <c r="HMX19" s="109"/>
      <c r="HMY19" s="109"/>
      <c r="HMZ19" s="109"/>
      <c r="HNA19" s="109"/>
      <c r="HNB19" s="109"/>
      <c r="HNC19" s="109"/>
      <c r="HND19" s="109"/>
      <c r="HNE19" s="109"/>
      <c r="HNF19" s="109"/>
      <c r="HNG19" s="109"/>
      <c r="HNH19" s="109"/>
      <c r="HNI19" s="109"/>
      <c r="HNJ19" s="109"/>
      <c r="HNK19" s="109"/>
      <c r="HNL19" s="109"/>
      <c r="HNM19" s="109"/>
      <c r="HNN19" s="109"/>
      <c r="HNO19" s="109"/>
      <c r="HNP19" s="109"/>
      <c r="HNQ19" s="109"/>
      <c r="HNR19" s="109"/>
      <c r="HNS19" s="109"/>
      <c r="HNT19" s="109"/>
      <c r="HNU19" s="109"/>
      <c r="HNV19" s="109"/>
      <c r="HNW19" s="109"/>
      <c r="HNX19" s="109"/>
      <c r="HNY19" s="109"/>
      <c r="HNZ19" s="109"/>
      <c r="HOA19" s="109"/>
      <c r="HOB19" s="109"/>
      <c r="HOC19" s="109"/>
      <c r="HOD19" s="109"/>
      <c r="HOE19" s="109"/>
      <c r="HOF19" s="109"/>
      <c r="HOG19" s="109"/>
      <c r="HOH19" s="109"/>
      <c r="HOI19" s="109"/>
      <c r="HOJ19" s="109"/>
      <c r="HOK19" s="109"/>
      <c r="HOL19" s="109"/>
      <c r="HOM19" s="109"/>
      <c r="HON19" s="109"/>
      <c r="HOO19" s="109"/>
      <c r="HOP19" s="109"/>
      <c r="HOQ19" s="109"/>
      <c r="HOR19" s="109"/>
      <c r="HOS19" s="109"/>
      <c r="HOT19" s="109"/>
      <c r="HOU19" s="109"/>
      <c r="HOV19" s="109"/>
      <c r="HOW19" s="109"/>
      <c r="HOX19" s="109"/>
      <c r="HOY19" s="109"/>
      <c r="HOZ19" s="109"/>
      <c r="HPA19" s="109"/>
      <c r="HPB19" s="109"/>
      <c r="HPC19" s="109"/>
      <c r="HPD19" s="109"/>
      <c r="HPE19" s="109"/>
      <c r="HPF19" s="109"/>
      <c r="HPG19" s="109"/>
      <c r="HPH19" s="109"/>
      <c r="HPI19" s="109"/>
      <c r="HPJ19" s="109"/>
      <c r="HPK19" s="109"/>
      <c r="HPL19" s="109"/>
      <c r="HPM19" s="109"/>
      <c r="HPN19" s="109"/>
      <c r="HPO19" s="109"/>
      <c r="HPP19" s="109"/>
      <c r="HPQ19" s="109"/>
      <c r="HPR19" s="109"/>
      <c r="HPS19" s="109"/>
      <c r="HPT19" s="109"/>
      <c r="HPU19" s="109"/>
      <c r="HPV19" s="109"/>
      <c r="HPW19" s="109"/>
      <c r="HPX19" s="109"/>
      <c r="HPY19" s="109"/>
      <c r="HPZ19" s="109"/>
      <c r="HQA19" s="109"/>
      <c r="HQB19" s="109"/>
      <c r="HQC19" s="109"/>
      <c r="HQD19" s="109"/>
      <c r="HQE19" s="109"/>
      <c r="HQF19" s="109"/>
      <c r="HQG19" s="109"/>
      <c r="HQH19" s="109"/>
      <c r="HQI19" s="109"/>
      <c r="HQJ19" s="109"/>
      <c r="HQK19" s="109"/>
      <c r="HQL19" s="109"/>
      <c r="HQM19" s="109"/>
      <c r="HQN19" s="109"/>
      <c r="HQO19" s="109"/>
      <c r="HQP19" s="109"/>
      <c r="HQQ19" s="109"/>
      <c r="HQR19" s="109"/>
      <c r="HQS19" s="109"/>
      <c r="HQT19" s="109"/>
      <c r="HQU19" s="109"/>
      <c r="HQV19" s="109"/>
      <c r="HQW19" s="109"/>
      <c r="HQX19" s="109"/>
      <c r="HQY19" s="109"/>
      <c r="HQZ19" s="109"/>
      <c r="HRA19" s="109"/>
      <c r="HRB19" s="109"/>
      <c r="HRC19" s="109"/>
      <c r="HRD19" s="109"/>
      <c r="HRE19" s="109"/>
      <c r="HRF19" s="109"/>
      <c r="HRG19" s="109"/>
      <c r="HRH19" s="109"/>
      <c r="HRI19" s="109"/>
      <c r="HRJ19" s="109"/>
      <c r="HRK19" s="109"/>
      <c r="HRL19" s="109"/>
      <c r="HRM19" s="109"/>
      <c r="HRN19" s="109"/>
      <c r="HRO19" s="109"/>
      <c r="HRP19" s="109"/>
      <c r="HRQ19" s="109"/>
      <c r="HRR19" s="109"/>
      <c r="HRS19" s="109"/>
      <c r="HRT19" s="109"/>
      <c r="HRU19" s="109"/>
      <c r="HRV19" s="109"/>
      <c r="HRW19" s="109"/>
      <c r="HRX19" s="109"/>
      <c r="HRY19" s="109"/>
      <c r="HRZ19" s="109"/>
      <c r="HSA19" s="109"/>
      <c r="HSB19" s="109"/>
      <c r="HSC19" s="109"/>
      <c r="HSD19" s="109"/>
      <c r="HSE19" s="109"/>
      <c r="HSF19" s="109"/>
      <c r="HSG19" s="109"/>
      <c r="HSH19" s="109"/>
      <c r="HSI19" s="109"/>
      <c r="HSJ19" s="109"/>
      <c r="HSK19" s="109"/>
      <c r="HSL19" s="109"/>
      <c r="HSM19" s="109"/>
      <c r="HSN19" s="109"/>
      <c r="HSO19" s="109"/>
      <c r="HSP19" s="109"/>
      <c r="HSQ19" s="109"/>
      <c r="HSR19" s="109"/>
      <c r="HSS19" s="109"/>
      <c r="HST19" s="109"/>
      <c r="HSU19" s="109"/>
      <c r="HSV19" s="109"/>
      <c r="HSW19" s="109"/>
      <c r="HSX19" s="109"/>
      <c r="HSY19" s="109"/>
      <c r="HSZ19" s="109"/>
      <c r="HTA19" s="109"/>
      <c r="HTB19" s="109"/>
      <c r="HTC19" s="109"/>
      <c r="HTD19" s="109"/>
      <c r="HTE19" s="109"/>
      <c r="HTF19" s="109"/>
      <c r="HTG19" s="109"/>
      <c r="HTH19" s="109"/>
      <c r="HTI19" s="109"/>
      <c r="HTJ19" s="109"/>
      <c r="HTK19" s="109"/>
      <c r="HTL19" s="109"/>
      <c r="HTM19" s="109"/>
      <c r="HTN19" s="109"/>
      <c r="HTO19" s="109"/>
      <c r="HTP19" s="109"/>
      <c r="HTQ19" s="109"/>
      <c r="HTR19" s="109"/>
      <c r="HTS19" s="109"/>
      <c r="HTT19" s="109"/>
      <c r="HTU19" s="109"/>
      <c r="HTV19" s="109"/>
      <c r="HTW19" s="109"/>
      <c r="HTX19" s="109"/>
      <c r="HTY19" s="109"/>
      <c r="HTZ19" s="109"/>
      <c r="HUA19" s="109"/>
      <c r="HUB19" s="109"/>
      <c r="HUC19" s="109"/>
      <c r="HUD19" s="109"/>
      <c r="HUE19" s="109"/>
      <c r="HUF19" s="109"/>
      <c r="HUG19" s="109"/>
      <c r="HUH19" s="109"/>
      <c r="HUI19" s="109"/>
      <c r="HUJ19" s="109"/>
      <c r="HUK19" s="109"/>
      <c r="HUL19" s="109"/>
      <c r="HUM19" s="109"/>
      <c r="HUN19" s="109"/>
      <c r="HUO19" s="109"/>
      <c r="HUP19" s="109"/>
      <c r="HUQ19" s="109"/>
      <c r="HUR19" s="109"/>
      <c r="HUS19" s="109"/>
      <c r="HUT19" s="109"/>
      <c r="HUU19" s="109"/>
      <c r="HUV19" s="109"/>
      <c r="HUW19" s="109"/>
      <c r="HUX19" s="109"/>
      <c r="HUY19" s="109"/>
      <c r="HUZ19" s="109"/>
      <c r="HVA19" s="109"/>
      <c r="HVB19" s="109"/>
      <c r="HVC19" s="109"/>
      <c r="HVD19" s="109"/>
      <c r="HVE19" s="109"/>
      <c r="HVF19" s="109"/>
      <c r="HVG19" s="109"/>
      <c r="HVH19" s="109"/>
      <c r="HVI19" s="109"/>
      <c r="HVJ19" s="109"/>
      <c r="HVK19" s="109"/>
      <c r="HVL19" s="109"/>
      <c r="HVM19" s="109"/>
      <c r="HVN19" s="109"/>
      <c r="HVO19" s="109"/>
      <c r="HVP19" s="109"/>
      <c r="HVQ19" s="109"/>
      <c r="HVR19" s="109"/>
      <c r="HVS19" s="109"/>
      <c r="HVT19" s="109"/>
      <c r="HVU19" s="109"/>
      <c r="HVV19" s="109"/>
      <c r="HVW19" s="109"/>
      <c r="HVX19" s="109"/>
      <c r="HVY19" s="109"/>
      <c r="HVZ19" s="109"/>
      <c r="HWA19" s="109"/>
      <c r="HWB19" s="109"/>
      <c r="HWC19" s="109"/>
      <c r="HWD19" s="109"/>
      <c r="HWE19" s="109"/>
      <c r="HWF19" s="109"/>
      <c r="HWG19" s="109"/>
      <c r="HWH19" s="109"/>
      <c r="HWI19" s="109"/>
      <c r="HWJ19" s="109"/>
      <c r="HWK19" s="109"/>
      <c r="HWL19" s="109"/>
      <c r="HWM19" s="109"/>
      <c r="HWN19" s="109"/>
      <c r="HWO19" s="109"/>
      <c r="HWP19" s="109"/>
      <c r="HWQ19" s="109"/>
      <c r="HWR19" s="109"/>
      <c r="HWS19" s="109"/>
      <c r="HWT19" s="109"/>
      <c r="HWU19" s="109"/>
      <c r="HWV19" s="109"/>
      <c r="HWW19" s="109"/>
      <c r="HWX19" s="109"/>
      <c r="HWY19" s="109"/>
      <c r="HWZ19" s="109"/>
      <c r="HXA19" s="109"/>
      <c r="HXB19" s="109"/>
      <c r="HXC19" s="109"/>
      <c r="HXD19" s="109"/>
      <c r="HXE19" s="109"/>
      <c r="HXF19" s="109"/>
      <c r="HXG19" s="109"/>
      <c r="HXH19" s="109"/>
      <c r="HXI19" s="109"/>
      <c r="HXJ19" s="109"/>
      <c r="HXK19" s="109"/>
      <c r="HXL19" s="109"/>
      <c r="HXM19" s="109"/>
      <c r="HXN19" s="109"/>
      <c r="HXO19" s="109"/>
      <c r="HXP19" s="109"/>
      <c r="HXQ19" s="109"/>
      <c r="HXR19" s="109"/>
      <c r="HXS19" s="109"/>
      <c r="HXT19" s="109"/>
      <c r="HXU19" s="109"/>
      <c r="HXV19" s="109"/>
      <c r="HXW19" s="109"/>
      <c r="HXX19" s="109"/>
      <c r="HXY19" s="109"/>
      <c r="HXZ19" s="109"/>
      <c r="HYA19" s="109"/>
      <c r="HYB19" s="109"/>
      <c r="HYC19" s="109"/>
      <c r="HYD19" s="109"/>
      <c r="HYE19" s="109"/>
      <c r="HYF19" s="109"/>
      <c r="HYG19" s="109"/>
      <c r="HYH19" s="109"/>
      <c r="HYI19" s="109"/>
      <c r="HYJ19" s="109"/>
      <c r="HYK19" s="109"/>
      <c r="HYL19" s="109"/>
      <c r="HYM19" s="109"/>
      <c r="HYN19" s="109"/>
      <c r="HYO19" s="109"/>
      <c r="HYP19" s="109"/>
      <c r="HYQ19" s="109"/>
      <c r="HYR19" s="109"/>
      <c r="HYS19" s="109"/>
      <c r="HYT19" s="109"/>
      <c r="HYU19" s="109"/>
      <c r="HYV19" s="109"/>
      <c r="HYW19" s="109"/>
      <c r="HYX19" s="109"/>
      <c r="HYY19" s="109"/>
      <c r="HYZ19" s="109"/>
      <c r="HZA19" s="109"/>
      <c r="HZB19" s="109"/>
      <c r="HZC19" s="109"/>
      <c r="HZD19" s="109"/>
      <c r="HZE19" s="109"/>
      <c r="HZF19" s="109"/>
      <c r="HZG19" s="109"/>
      <c r="HZH19" s="109"/>
      <c r="HZI19" s="109"/>
      <c r="HZJ19" s="109"/>
      <c r="HZK19" s="109"/>
      <c r="HZL19" s="109"/>
      <c r="HZM19" s="109"/>
      <c r="HZN19" s="109"/>
      <c r="HZO19" s="109"/>
      <c r="HZP19" s="109"/>
      <c r="HZQ19" s="109"/>
      <c r="HZR19" s="109"/>
      <c r="HZS19" s="109"/>
      <c r="HZT19" s="109"/>
      <c r="HZU19" s="109"/>
      <c r="HZV19" s="109"/>
      <c r="HZW19" s="109"/>
      <c r="HZX19" s="109"/>
      <c r="HZY19" s="109"/>
      <c r="HZZ19" s="109"/>
      <c r="IAA19" s="109"/>
      <c r="IAB19" s="109"/>
      <c r="IAC19" s="109"/>
      <c r="IAD19" s="109"/>
      <c r="IAE19" s="109"/>
      <c r="IAF19" s="109"/>
      <c r="IAG19" s="109"/>
      <c r="IAH19" s="109"/>
      <c r="IAI19" s="109"/>
      <c r="IAJ19" s="109"/>
      <c r="IAK19" s="109"/>
      <c r="IAL19" s="109"/>
      <c r="IAM19" s="109"/>
      <c r="IAN19" s="109"/>
      <c r="IAO19" s="109"/>
      <c r="IAP19" s="109"/>
      <c r="IAQ19" s="109"/>
      <c r="IAR19" s="109"/>
      <c r="IAS19" s="109"/>
      <c r="IAT19" s="109"/>
      <c r="IAU19" s="109"/>
      <c r="IAV19" s="109"/>
      <c r="IAW19" s="109"/>
      <c r="IAX19" s="109"/>
      <c r="IAY19" s="109"/>
      <c r="IAZ19" s="109"/>
      <c r="IBA19" s="109"/>
      <c r="IBB19" s="109"/>
      <c r="IBC19" s="109"/>
      <c r="IBD19" s="109"/>
      <c r="IBE19" s="109"/>
      <c r="IBF19" s="109"/>
      <c r="IBG19" s="109"/>
      <c r="IBH19" s="109"/>
      <c r="IBI19" s="109"/>
      <c r="IBJ19" s="109"/>
      <c r="IBK19" s="109"/>
      <c r="IBL19" s="109"/>
      <c r="IBM19" s="109"/>
      <c r="IBN19" s="109"/>
      <c r="IBO19" s="109"/>
      <c r="IBP19" s="109"/>
      <c r="IBQ19" s="109"/>
      <c r="IBR19" s="109"/>
      <c r="IBS19" s="109"/>
      <c r="IBT19" s="109"/>
      <c r="IBU19" s="109"/>
      <c r="IBV19" s="109"/>
      <c r="IBW19" s="109"/>
      <c r="IBX19" s="109"/>
      <c r="IBY19" s="109"/>
      <c r="IBZ19" s="109"/>
      <c r="ICA19" s="109"/>
      <c r="ICB19" s="109"/>
      <c r="ICC19" s="109"/>
      <c r="ICD19" s="109"/>
      <c r="ICE19" s="109"/>
      <c r="ICF19" s="109"/>
      <c r="ICG19" s="109"/>
      <c r="ICH19" s="109"/>
      <c r="ICI19" s="109"/>
      <c r="ICJ19" s="109"/>
      <c r="ICK19" s="109"/>
      <c r="ICL19" s="109"/>
      <c r="ICM19" s="109"/>
      <c r="ICN19" s="109"/>
      <c r="ICO19" s="109"/>
      <c r="ICP19" s="109"/>
      <c r="ICQ19" s="109"/>
      <c r="ICR19" s="109"/>
      <c r="ICS19" s="109"/>
      <c r="ICT19" s="109"/>
      <c r="ICU19" s="109"/>
      <c r="ICV19" s="109"/>
      <c r="ICW19" s="109"/>
      <c r="ICX19" s="109"/>
      <c r="ICY19" s="109"/>
      <c r="ICZ19" s="109"/>
      <c r="IDA19" s="109"/>
      <c r="IDB19" s="109"/>
      <c r="IDC19" s="109"/>
      <c r="IDD19" s="109"/>
      <c r="IDE19" s="109"/>
      <c r="IDF19" s="109"/>
      <c r="IDG19" s="109"/>
      <c r="IDH19" s="109"/>
      <c r="IDI19" s="109"/>
      <c r="IDJ19" s="109"/>
      <c r="IDK19" s="109"/>
      <c r="IDL19" s="109"/>
      <c r="IDM19" s="109"/>
      <c r="IDN19" s="109"/>
      <c r="IDO19" s="109"/>
      <c r="IDP19" s="109"/>
      <c r="IDQ19" s="109"/>
      <c r="IDR19" s="109"/>
      <c r="IDS19" s="109"/>
      <c r="IDT19" s="109"/>
      <c r="IDU19" s="109"/>
      <c r="IDV19" s="109"/>
      <c r="IDW19" s="109"/>
      <c r="IDX19" s="109"/>
      <c r="IDY19" s="109"/>
      <c r="IDZ19" s="109"/>
      <c r="IEA19" s="109"/>
      <c r="IEB19" s="109"/>
      <c r="IEC19" s="109"/>
      <c r="IED19" s="109"/>
      <c r="IEE19" s="109"/>
      <c r="IEF19" s="109"/>
      <c r="IEG19" s="109"/>
      <c r="IEH19" s="109"/>
      <c r="IEI19" s="109"/>
      <c r="IEJ19" s="109"/>
      <c r="IEK19" s="109"/>
      <c r="IEL19" s="109"/>
      <c r="IEM19" s="109"/>
      <c r="IEN19" s="109"/>
      <c r="IEO19" s="109"/>
      <c r="IEP19" s="109"/>
      <c r="IEQ19" s="109"/>
      <c r="IER19" s="109"/>
      <c r="IES19" s="109"/>
      <c r="IET19" s="109"/>
      <c r="IEU19" s="109"/>
      <c r="IEV19" s="109"/>
      <c r="IEW19" s="109"/>
      <c r="IEX19" s="109"/>
      <c r="IEY19" s="109"/>
      <c r="IEZ19" s="109"/>
      <c r="IFA19" s="109"/>
      <c r="IFB19" s="109"/>
      <c r="IFC19" s="109"/>
      <c r="IFD19" s="109"/>
      <c r="IFE19" s="109"/>
      <c r="IFF19" s="109"/>
      <c r="IFG19" s="109"/>
      <c r="IFH19" s="109"/>
      <c r="IFI19" s="109"/>
      <c r="IFJ19" s="109"/>
      <c r="IFK19" s="109"/>
      <c r="IFL19" s="109"/>
      <c r="IFM19" s="109"/>
      <c r="IFN19" s="109"/>
      <c r="IFO19" s="109"/>
      <c r="IFP19" s="109"/>
      <c r="IFQ19" s="109"/>
      <c r="IFR19" s="109"/>
      <c r="IFS19" s="109"/>
      <c r="IFT19" s="109"/>
      <c r="IFU19" s="109"/>
      <c r="IFV19" s="109"/>
      <c r="IFW19" s="109"/>
      <c r="IFX19" s="109"/>
      <c r="IFY19" s="109"/>
      <c r="IFZ19" s="109"/>
      <c r="IGA19" s="109"/>
      <c r="IGB19" s="109"/>
      <c r="IGC19" s="109"/>
      <c r="IGD19" s="109"/>
      <c r="IGE19" s="109"/>
      <c r="IGF19" s="109"/>
      <c r="IGG19" s="109"/>
      <c r="IGH19" s="109"/>
      <c r="IGI19" s="109"/>
      <c r="IGJ19" s="109"/>
      <c r="IGK19" s="109"/>
      <c r="IGL19" s="109"/>
      <c r="IGM19" s="109"/>
      <c r="IGN19" s="109"/>
      <c r="IGO19" s="109"/>
      <c r="IGP19" s="109"/>
      <c r="IGQ19" s="109"/>
      <c r="IGR19" s="109"/>
      <c r="IGS19" s="109"/>
      <c r="IGT19" s="109"/>
      <c r="IGU19" s="109"/>
      <c r="IGV19" s="109"/>
      <c r="IGW19" s="109"/>
      <c r="IGX19" s="109"/>
      <c r="IGY19" s="109"/>
      <c r="IGZ19" s="109"/>
      <c r="IHA19" s="109"/>
      <c r="IHB19" s="109"/>
      <c r="IHC19" s="109"/>
      <c r="IHD19" s="109"/>
      <c r="IHE19" s="109"/>
      <c r="IHF19" s="109"/>
      <c r="IHG19" s="109"/>
      <c r="IHH19" s="109"/>
      <c r="IHI19" s="109"/>
      <c r="IHJ19" s="109"/>
      <c r="IHK19" s="109"/>
      <c r="IHL19" s="109"/>
      <c r="IHM19" s="109"/>
      <c r="IHN19" s="109"/>
      <c r="IHO19" s="109"/>
      <c r="IHP19" s="109"/>
      <c r="IHQ19" s="109"/>
      <c r="IHR19" s="109"/>
      <c r="IHS19" s="109"/>
      <c r="IHT19" s="109"/>
      <c r="IHU19" s="109"/>
      <c r="IHV19" s="109"/>
      <c r="IHW19" s="109"/>
      <c r="IHX19" s="109"/>
      <c r="IHY19" s="109"/>
      <c r="IHZ19" s="109"/>
      <c r="IIA19" s="109"/>
      <c r="IIB19" s="109"/>
      <c r="IIC19" s="109"/>
      <c r="IID19" s="109"/>
      <c r="IIE19" s="109"/>
      <c r="IIF19" s="109"/>
      <c r="IIG19" s="109"/>
      <c r="IIH19" s="109"/>
      <c r="III19" s="109"/>
      <c r="IIJ19" s="109"/>
      <c r="IIK19" s="109"/>
      <c r="IIL19" s="109"/>
      <c r="IIM19" s="109"/>
      <c r="IIN19" s="109"/>
      <c r="IIO19" s="109"/>
      <c r="IIP19" s="109"/>
      <c r="IIQ19" s="109"/>
      <c r="IIR19" s="109"/>
      <c r="IIS19" s="109"/>
      <c r="IIT19" s="109"/>
      <c r="IIU19" s="109"/>
      <c r="IIV19" s="109"/>
      <c r="IIW19" s="109"/>
      <c r="IIX19" s="109"/>
      <c r="IIY19" s="109"/>
      <c r="IIZ19" s="109"/>
      <c r="IJA19" s="109"/>
      <c r="IJB19" s="109"/>
      <c r="IJC19" s="109"/>
      <c r="IJD19" s="109"/>
      <c r="IJE19" s="109"/>
      <c r="IJF19" s="109"/>
      <c r="IJG19" s="109"/>
      <c r="IJH19" s="109"/>
      <c r="IJI19" s="109"/>
      <c r="IJJ19" s="109"/>
      <c r="IJK19" s="109"/>
      <c r="IJL19" s="109"/>
      <c r="IJM19" s="109"/>
      <c r="IJN19" s="109"/>
      <c r="IJO19" s="109"/>
      <c r="IJP19" s="109"/>
      <c r="IJQ19" s="109"/>
      <c r="IJR19" s="109"/>
      <c r="IJS19" s="109"/>
      <c r="IJT19" s="109"/>
      <c r="IJU19" s="109"/>
      <c r="IJV19" s="109"/>
      <c r="IJW19" s="109"/>
      <c r="IJX19" s="109"/>
      <c r="IJY19" s="109"/>
      <c r="IJZ19" s="109"/>
      <c r="IKA19" s="109"/>
      <c r="IKB19" s="109"/>
      <c r="IKC19" s="109"/>
      <c r="IKD19" s="109"/>
      <c r="IKE19" s="109"/>
      <c r="IKF19" s="109"/>
      <c r="IKG19" s="109"/>
      <c r="IKH19" s="109"/>
      <c r="IKI19" s="109"/>
      <c r="IKJ19" s="109"/>
      <c r="IKK19" s="109"/>
      <c r="IKL19" s="109"/>
      <c r="IKM19" s="109"/>
      <c r="IKN19" s="109"/>
      <c r="IKO19" s="109"/>
      <c r="IKP19" s="109"/>
      <c r="IKQ19" s="109"/>
      <c r="IKR19" s="109"/>
      <c r="IKS19" s="109"/>
      <c r="IKT19" s="109"/>
      <c r="IKU19" s="109"/>
      <c r="IKV19" s="109"/>
      <c r="IKW19" s="109"/>
      <c r="IKX19" s="109"/>
      <c r="IKY19" s="109"/>
      <c r="IKZ19" s="109"/>
      <c r="ILA19" s="109"/>
      <c r="ILB19" s="109"/>
      <c r="ILC19" s="109"/>
      <c r="ILD19" s="109"/>
      <c r="ILE19" s="109"/>
      <c r="ILF19" s="109"/>
      <c r="ILG19" s="109"/>
      <c r="ILH19" s="109"/>
      <c r="ILI19" s="109"/>
      <c r="ILJ19" s="109"/>
      <c r="ILK19" s="109"/>
      <c r="ILL19" s="109"/>
      <c r="ILM19" s="109"/>
      <c r="ILN19" s="109"/>
      <c r="ILO19" s="109"/>
      <c r="ILP19" s="109"/>
      <c r="ILQ19" s="109"/>
      <c r="ILR19" s="109"/>
      <c r="ILS19" s="109"/>
      <c r="ILT19" s="109"/>
      <c r="ILU19" s="109"/>
      <c r="ILV19" s="109"/>
      <c r="ILW19" s="109"/>
      <c r="ILX19" s="109"/>
      <c r="ILY19" s="109"/>
      <c r="ILZ19" s="109"/>
      <c r="IMA19" s="109"/>
      <c r="IMB19" s="109"/>
      <c r="IMC19" s="109"/>
      <c r="IMD19" s="109"/>
      <c r="IME19" s="109"/>
      <c r="IMF19" s="109"/>
      <c r="IMG19" s="109"/>
      <c r="IMH19" s="109"/>
      <c r="IMI19" s="109"/>
      <c r="IMJ19" s="109"/>
      <c r="IMK19" s="109"/>
      <c r="IML19" s="109"/>
      <c r="IMM19" s="109"/>
      <c r="IMN19" s="109"/>
      <c r="IMO19" s="109"/>
      <c r="IMP19" s="109"/>
      <c r="IMQ19" s="109"/>
      <c r="IMR19" s="109"/>
      <c r="IMS19" s="109"/>
      <c r="IMT19" s="109"/>
      <c r="IMU19" s="109"/>
      <c r="IMV19" s="109"/>
      <c r="IMW19" s="109"/>
      <c r="IMX19" s="109"/>
      <c r="IMY19" s="109"/>
      <c r="IMZ19" s="109"/>
      <c r="INA19" s="109"/>
      <c r="INB19" s="109"/>
      <c r="INC19" s="109"/>
      <c r="IND19" s="109"/>
      <c r="INE19" s="109"/>
      <c r="INF19" s="109"/>
      <c r="ING19" s="109"/>
      <c r="INH19" s="109"/>
      <c r="INI19" s="109"/>
      <c r="INJ19" s="109"/>
      <c r="INK19" s="109"/>
      <c r="INL19" s="109"/>
      <c r="INM19" s="109"/>
      <c r="INN19" s="109"/>
      <c r="INO19" s="109"/>
      <c r="INP19" s="109"/>
      <c r="INQ19" s="109"/>
      <c r="INR19" s="109"/>
      <c r="INS19" s="109"/>
      <c r="INT19" s="109"/>
      <c r="INU19" s="109"/>
      <c r="INV19" s="109"/>
      <c r="INW19" s="109"/>
      <c r="INX19" s="109"/>
      <c r="INY19" s="109"/>
      <c r="INZ19" s="109"/>
      <c r="IOA19" s="109"/>
      <c r="IOB19" s="109"/>
      <c r="IOC19" s="109"/>
      <c r="IOD19" s="109"/>
      <c r="IOE19" s="109"/>
      <c r="IOF19" s="109"/>
      <c r="IOG19" s="109"/>
      <c r="IOH19" s="109"/>
      <c r="IOI19" s="109"/>
      <c r="IOJ19" s="109"/>
      <c r="IOK19" s="109"/>
      <c r="IOL19" s="109"/>
      <c r="IOM19" s="109"/>
      <c r="ION19" s="109"/>
      <c r="IOO19" s="109"/>
      <c r="IOP19" s="109"/>
      <c r="IOQ19" s="109"/>
      <c r="IOR19" s="109"/>
      <c r="IOS19" s="109"/>
      <c r="IOT19" s="109"/>
      <c r="IOU19" s="109"/>
      <c r="IOV19" s="109"/>
      <c r="IOW19" s="109"/>
      <c r="IOX19" s="109"/>
      <c r="IOY19" s="109"/>
      <c r="IOZ19" s="109"/>
      <c r="IPA19" s="109"/>
      <c r="IPB19" s="109"/>
      <c r="IPC19" s="109"/>
      <c r="IPD19" s="109"/>
      <c r="IPE19" s="109"/>
      <c r="IPF19" s="109"/>
      <c r="IPG19" s="109"/>
      <c r="IPH19" s="109"/>
      <c r="IPI19" s="109"/>
      <c r="IPJ19" s="109"/>
      <c r="IPK19" s="109"/>
      <c r="IPL19" s="109"/>
      <c r="IPM19" s="109"/>
      <c r="IPN19" s="109"/>
      <c r="IPO19" s="109"/>
      <c r="IPP19" s="109"/>
      <c r="IPQ19" s="109"/>
      <c r="IPR19" s="109"/>
      <c r="IPS19" s="109"/>
      <c r="IPT19" s="109"/>
      <c r="IPU19" s="109"/>
      <c r="IPV19" s="109"/>
      <c r="IPW19" s="109"/>
      <c r="IPX19" s="109"/>
      <c r="IPY19" s="109"/>
      <c r="IPZ19" s="109"/>
      <c r="IQA19" s="109"/>
      <c r="IQB19" s="109"/>
      <c r="IQC19" s="109"/>
      <c r="IQD19" s="109"/>
      <c r="IQE19" s="109"/>
      <c r="IQF19" s="109"/>
      <c r="IQG19" s="109"/>
      <c r="IQH19" s="109"/>
      <c r="IQI19" s="109"/>
      <c r="IQJ19" s="109"/>
      <c r="IQK19" s="109"/>
      <c r="IQL19" s="109"/>
      <c r="IQM19" s="109"/>
      <c r="IQN19" s="109"/>
      <c r="IQO19" s="109"/>
      <c r="IQP19" s="109"/>
      <c r="IQQ19" s="109"/>
      <c r="IQR19" s="109"/>
      <c r="IQS19" s="109"/>
      <c r="IQT19" s="109"/>
      <c r="IQU19" s="109"/>
      <c r="IQV19" s="109"/>
      <c r="IQW19" s="109"/>
      <c r="IQX19" s="109"/>
      <c r="IQY19" s="109"/>
      <c r="IQZ19" s="109"/>
      <c r="IRA19" s="109"/>
      <c r="IRB19" s="109"/>
      <c r="IRC19" s="109"/>
      <c r="IRD19" s="109"/>
      <c r="IRE19" s="109"/>
      <c r="IRF19" s="109"/>
      <c r="IRG19" s="109"/>
      <c r="IRH19" s="109"/>
      <c r="IRI19" s="109"/>
      <c r="IRJ19" s="109"/>
      <c r="IRK19" s="109"/>
      <c r="IRL19" s="109"/>
      <c r="IRM19" s="109"/>
      <c r="IRN19" s="109"/>
      <c r="IRO19" s="109"/>
      <c r="IRP19" s="109"/>
      <c r="IRQ19" s="109"/>
      <c r="IRR19" s="109"/>
      <c r="IRS19" s="109"/>
      <c r="IRT19" s="109"/>
      <c r="IRU19" s="109"/>
      <c r="IRV19" s="109"/>
      <c r="IRW19" s="109"/>
      <c r="IRX19" s="109"/>
      <c r="IRY19" s="109"/>
      <c r="IRZ19" s="109"/>
      <c r="ISA19" s="109"/>
      <c r="ISB19" s="109"/>
      <c r="ISC19" s="109"/>
      <c r="ISD19" s="109"/>
      <c r="ISE19" s="109"/>
      <c r="ISF19" s="109"/>
      <c r="ISG19" s="109"/>
      <c r="ISH19" s="109"/>
      <c r="ISI19" s="109"/>
      <c r="ISJ19" s="109"/>
      <c r="ISK19" s="109"/>
      <c r="ISL19" s="109"/>
      <c r="ISM19" s="109"/>
      <c r="ISN19" s="109"/>
      <c r="ISO19" s="109"/>
      <c r="ISP19" s="109"/>
      <c r="ISQ19" s="109"/>
      <c r="ISR19" s="109"/>
      <c r="ISS19" s="109"/>
      <c r="IST19" s="109"/>
      <c r="ISU19" s="109"/>
      <c r="ISV19" s="109"/>
      <c r="ISW19" s="109"/>
      <c r="ISX19" s="109"/>
      <c r="ISY19" s="109"/>
      <c r="ISZ19" s="109"/>
      <c r="ITA19" s="109"/>
      <c r="ITB19" s="109"/>
      <c r="ITC19" s="109"/>
      <c r="ITD19" s="109"/>
      <c r="ITE19" s="109"/>
      <c r="ITF19" s="109"/>
      <c r="ITG19" s="109"/>
      <c r="ITH19" s="109"/>
      <c r="ITI19" s="109"/>
      <c r="ITJ19" s="109"/>
      <c r="ITK19" s="109"/>
      <c r="ITL19" s="109"/>
      <c r="ITM19" s="109"/>
      <c r="ITN19" s="109"/>
      <c r="ITO19" s="109"/>
      <c r="ITP19" s="109"/>
      <c r="ITQ19" s="109"/>
      <c r="ITR19" s="109"/>
      <c r="ITS19" s="109"/>
      <c r="ITT19" s="109"/>
      <c r="ITU19" s="109"/>
      <c r="ITV19" s="109"/>
      <c r="ITW19" s="109"/>
      <c r="ITX19" s="109"/>
      <c r="ITY19" s="109"/>
      <c r="ITZ19" s="109"/>
      <c r="IUA19" s="109"/>
      <c r="IUB19" s="109"/>
      <c r="IUC19" s="109"/>
      <c r="IUD19" s="109"/>
      <c r="IUE19" s="109"/>
      <c r="IUF19" s="109"/>
      <c r="IUG19" s="109"/>
      <c r="IUH19" s="109"/>
      <c r="IUI19" s="109"/>
      <c r="IUJ19" s="109"/>
      <c r="IUK19" s="109"/>
      <c r="IUL19" s="109"/>
      <c r="IUM19" s="109"/>
      <c r="IUN19" s="109"/>
      <c r="IUO19" s="109"/>
      <c r="IUP19" s="109"/>
      <c r="IUQ19" s="109"/>
      <c r="IUR19" s="109"/>
      <c r="IUS19" s="109"/>
      <c r="IUT19" s="109"/>
      <c r="IUU19" s="109"/>
      <c r="IUV19" s="109"/>
      <c r="IUW19" s="109"/>
      <c r="IUX19" s="109"/>
      <c r="IUY19" s="109"/>
      <c r="IUZ19" s="109"/>
      <c r="IVA19" s="109"/>
      <c r="IVB19" s="109"/>
      <c r="IVC19" s="109"/>
      <c r="IVD19" s="109"/>
      <c r="IVE19" s="109"/>
      <c r="IVF19" s="109"/>
      <c r="IVG19" s="109"/>
      <c r="IVH19" s="109"/>
      <c r="IVI19" s="109"/>
      <c r="IVJ19" s="109"/>
      <c r="IVK19" s="109"/>
      <c r="IVL19" s="109"/>
      <c r="IVM19" s="109"/>
      <c r="IVN19" s="109"/>
      <c r="IVO19" s="109"/>
      <c r="IVP19" s="109"/>
      <c r="IVQ19" s="109"/>
      <c r="IVR19" s="109"/>
      <c r="IVS19" s="109"/>
      <c r="IVT19" s="109"/>
      <c r="IVU19" s="109"/>
      <c r="IVV19" s="109"/>
      <c r="IVW19" s="109"/>
      <c r="IVX19" s="109"/>
      <c r="IVY19" s="109"/>
      <c r="IVZ19" s="109"/>
      <c r="IWA19" s="109"/>
      <c r="IWB19" s="109"/>
      <c r="IWC19" s="109"/>
      <c r="IWD19" s="109"/>
      <c r="IWE19" s="109"/>
      <c r="IWF19" s="109"/>
      <c r="IWG19" s="109"/>
      <c r="IWH19" s="109"/>
      <c r="IWI19" s="109"/>
      <c r="IWJ19" s="109"/>
      <c r="IWK19" s="109"/>
      <c r="IWL19" s="109"/>
      <c r="IWM19" s="109"/>
      <c r="IWN19" s="109"/>
      <c r="IWO19" s="109"/>
      <c r="IWP19" s="109"/>
      <c r="IWQ19" s="109"/>
      <c r="IWR19" s="109"/>
      <c r="IWS19" s="109"/>
      <c r="IWT19" s="109"/>
      <c r="IWU19" s="109"/>
      <c r="IWV19" s="109"/>
      <c r="IWW19" s="109"/>
      <c r="IWX19" s="109"/>
      <c r="IWY19" s="109"/>
      <c r="IWZ19" s="109"/>
      <c r="IXA19" s="109"/>
      <c r="IXB19" s="109"/>
      <c r="IXC19" s="109"/>
      <c r="IXD19" s="109"/>
      <c r="IXE19" s="109"/>
      <c r="IXF19" s="109"/>
      <c r="IXG19" s="109"/>
      <c r="IXH19" s="109"/>
      <c r="IXI19" s="109"/>
      <c r="IXJ19" s="109"/>
      <c r="IXK19" s="109"/>
      <c r="IXL19" s="109"/>
      <c r="IXM19" s="109"/>
      <c r="IXN19" s="109"/>
      <c r="IXO19" s="109"/>
      <c r="IXP19" s="109"/>
      <c r="IXQ19" s="109"/>
      <c r="IXR19" s="109"/>
      <c r="IXS19" s="109"/>
      <c r="IXT19" s="109"/>
      <c r="IXU19" s="109"/>
      <c r="IXV19" s="109"/>
      <c r="IXW19" s="109"/>
      <c r="IXX19" s="109"/>
      <c r="IXY19" s="109"/>
      <c r="IXZ19" s="109"/>
      <c r="IYA19" s="109"/>
      <c r="IYB19" s="109"/>
      <c r="IYC19" s="109"/>
      <c r="IYD19" s="109"/>
      <c r="IYE19" s="109"/>
      <c r="IYF19" s="109"/>
      <c r="IYG19" s="109"/>
      <c r="IYH19" s="109"/>
      <c r="IYI19" s="109"/>
      <c r="IYJ19" s="109"/>
      <c r="IYK19" s="109"/>
      <c r="IYL19" s="109"/>
      <c r="IYM19" s="109"/>
      <c r="IYN19" s="109"/>
      <c r="IYO19" s="109"/>
      <c r="IYP19" s="109"/>
      <c r="IYQ19" s="109"/>
      <c r="IYR19" s="109"/>
      <c r="IYS19" s="109"/>
      <c r="IYT19" s="109"/>
      <c r="IYU19" s="109"/>
      <c r="IYV19" s="109"/>
      <c r="IYW19" s="109"/>
      <c r="IYX19" s="109"/>
      <c r="IYY19" s="109"/>
      <c r="IYZ19" s="109"/>
      <c r="IZA19" s="109"/>
      <c r="IZB19" s="109"/>
      <c r="IZC19" s="109"/>
      <c r="IZD19" s="109"/>
      <c r="IZE19" s="109"/>
      <c r="IZF19" s="109"/>
      <c r="IZG19" s="109"/>
      <c r="IZH19" s="109"/>
      <c r="IZI19" s="109"/>
      <c r="IZJ19" s="109"/>
      <c r="IZK19" s="109"/>
      <c r="IZL19" s="109"/>
      <c r="IZM19" s="109"/>
      <c r="IZN19" s="109"/>
      <c r="IZO19" s="109"/>
      <c r="IZP19" s="109"/>
      <c r="IZQ19" s="109"/>
      <c r="IZR19" s="109"/>
      <c r="IZS19" s="109"/>
      <c r="IZT19" s="109"/>
      <c r="IZU19" s="109"/>
      <c r="IZV19" s="109"/>
      <c r="IZW19" s="109"/>
      <c r="IZX19" s="109"/>
      <c r="IZY19" s="109"/>
      <c r="IZZ19" s="109"/>
      <c r="JAA19" s="109"/>
      <c r="JAB19" s="109"/>
      <c r="JAC19" s="109"/>
      <c r="JAD19" s="109"/>
      <c r="JAE19" s="109"/>
      <c r="JAF19" s="109"/>
      <c r="JAG19" s="109"/>
      <c r="JAH19" s="109"/>
      <c r="JAI19" s="109"/>
      <c r="JAJ19" s="109"/>
      <c r="JAK19" s="109"/>
      <c r="JAL19" s="109"/>
      <c r="JAM19" s="109"/>
      <c r="JAN19" s="109"/>
      <c r="JAO19" s="109"/>
      <c r="JAP19" s="109"/>
      <c r="JAQ19" s="109"/>
      <c r="JAR19" s="109"/>
      <c r="JAS19" s="109"/>
      <c r="JAT19" s="109"/>
      <c r="JAU19" s="109"/>
      <c r="JAV19" s="109"/>
      <c r="JAW19" s="109"/>
      <c r="JAX19" s="109"/>
      <c r="JAY19" s="109"/>
      <c r="JAZ19" s="109"/>
      <c r="JBA19" s="109"/>
      <c r="JBB19" s="109"/>
      <c r="JBC19" s="109"/>
      <c r="JBD19" s="109"/>
      <c r="JBE19" s="109"/>
      <c r="JBF19" s="109"/>
      <c r="JBG19" s="109"/>
      <c r="JBH19" s="109"/>
      <c r="JBI19" s="109"/>
      <c r="JBJ19" s="109"/>
      <c r="JBK19" s="109"/>
      <c r="JBL19" s="109"/>
      <c r="JBM19" s="109"/>
      <c r="JBN19" s="109"/>
      <c r="JBO19" s="109"/>
      <c r="JBP19" s="109"/>
      <c r="JBQ19" s="109"/>
      <c r="JBR19" s="109"/>
      <c r="JBS19" s="109"/>
      <c r="JBT19" s="109"/>
      <c r="JBU19" s="109"/>
      <c r="JBV19" s="109"/>
      <c r="JBW19" s="109"/>
      <c r="JBX19" s="109"/>
      <c r="JBY19" s="109"/>
      <c r="JBZ19" s="109"/>
      <c r="JCA19" s="109"/>
      <c r="JCB19" s="109"/>
      <c r="JCC19" s="109"/>
      <c r="JCD19" s="109"/>
      <c r="JCE19" s="109"/>
      <c r="JCF19" s="109"/>
      <c r="JCG19" s="109"/>
      <c r="JCH19" s="109"/>
      <c r="JCI19" s="109"/>
      <c r="JCJ19" s="109"/>
      <c r="JCK19" s="109"/>
      <c r="JCL19" s="109"/>
      <c r="JCM19" s="109"/>
      <c r="JCN19" s="109"/>
      <c r="JCO19" s="109"/>
      <c r="JCP19" s="109"/>
      <c r="JCQ19" s="109"/>
      <c r="JCR19" s="109"/>
      <c r="JCS19" s="109"/>
      <c r="JCT19" s="109"/>
      <c r="JCU19" s="109"/>
      <c r="JCV19" s="109"/>
      <c r="JCW19" s="109"/>
      <c r="JCX19" s="109"/>
      <c r="JCY19" s="109"/>
      <c r="JCZ19" s="109"/>
      <c r="JDA19" s="109"/>
      <c r="JDB19" s="109"/>
      <c r="JDC19" s="109"/>
      <c r="JDD19" s="109"/>
      <c r="JDE19" s="109"/>
      <c r="JDF19" s="109"/>
      <c r="JDG19" s="109"/>
      <c r="JDH19" s="109"/>
      <c r="JDI19" s="109"/>
      <c r="JDJ19" s="109"/>
      <c r="JDK19" s="109"/>
      <c r="JDL19" s="109"/>
      <c r="JDM19" s="109"/>
      <c r="JDN19" s="109"/>
      <c r="JDO19" s="109"/>
      <c r="JDP19" s="109"/>
      <c r="JDQ19" s="109"/>
      <c r="JDR19" s="109"/>
      <c r="JDS19" s="109"/>
      <c r="JDT19" s="109"/>
      <c r="JDU19" s="109"/>
      <c r="JDV19" s="109"/>
      <c r="JDW19" s="109"/>
      <c r="JDX19" s="109"/>
      <c r="JDY19" s="109"/>
      <c r="JDZ19" s="109"/>
      <c r="JEA19" s="109"/>
      <c r="JEB19" s="109"/>
      <c r="JEC19" s="109"/>
      <c r="JED19" s="109"/>
      <c r="JEE19" s="109"/>
      <c r="JEF19" s="109"/>
      <c r="JEG19" s="109"/>
      <c r="JEH19" s="109"/>
      <c r="JEI19" s="109"/>
      <c r="JEJ19" s="109"/>
      <c r="JEK19" s="109"/>
      <c r="JEL19" s="109"/>
      <c r="JEM19" s="109"/>
      <c r="JEN19" s="109"/>
      <c r="JEO19" s="109"/>
      <c r="JEP19" s="109"/>
      <c r="JEQ19" s="109"/>
      <c r="JER19" s="109"/>
      <c r="JES19" s="109"/>
      <c r="JET19" s="109"/>
      <c r="JEU19" s="109"/>
      <c r="JEV19" s="109"/>
      <c r="JEW19" s="109"/>
      <c r="JEX19" s="109"/>
      <c r="JEY19" s="109"/>
      <c r="JEZ19" s="109"/>
      <c r="JFA19" s="109"/>
      <c r="JFB19" s="109"/>
      <c r="JFC19" s="109"/>
      <c r="JFD19" s="109"/>
      <c r="JFE19" s="109"/>
      <c r="JFF19" s="109"/>
      <c r="JFG19" s="109"/>
      <c r="JFH19" s="109"/>
      <c r="JFI19" s="109"/>
      <c r="JFJ19" s="109"/>
      <c r="JFK19" s="109"/>
      <c r="JFL19" s="109"/>
      <c r="JFM19" s="109"/>
      <c r="JFN19" s="109"/>
      <c r="JFO19" s="109"/>
      <c r="JFP19" s="109"/>
      <c r="JFQ19" s="109"/>
      <c r="JFR19" s="109"/>
      <c r="JFS19" s="109"/>
      <c r="JFT19" s="109"/>
      <c r="JFU19" s="109"/>
      <c r="JFV19" s="109"/>
      <c r="JFW19" s="109"/>
      <c r="JFX19" s="109"/>
      <c r="JFY19" s="109"/>
      <c r="JFZ19" s="109"/>
      <c r="JGA19" s="109"/>
      <c r="JGB19" s="109"/>
      <c r="JGC19" s="109"/>
      <c r="JGD19" s="109"/>
      <c r="JGE19" s="109"/>
      <c r="JGF19" s="109"/>
      <c r="JGG19" s="109"/>
      <c r="JGH19" s="109"/>
      <c r="JGI19" s="109"/>
      <c r="JGJ19" s="109"/>
      <c r="JGK19" s="109"/>
      <c r="JGL19" s="109"/>
      <c r="JGM19" s="109"/>
      <c r="JGN19" s="109"/>
      <c r="JGO19" s="109"/>
      <c r="JGP19" s="109"/>
      <c r="JGQ19" s="109"/>
      <c r="JGR19" s="109"/>
      <c r="JGS19" s="109"/>
      <c r="JGT19" s="109"/>
      <c r="JGU19" s="109"/>
      <c r="JGV19" s="109"/>
      <c r="JGW19" s="109"/>
      <c r="JGX19" s="109"/>
      <c r="JGY19" s="109"/>
      <c r="JGZ19" s="109"/>
      <c r="JHA19" s="109"/>
      <c r="JHB19" s="109"/>
      <c r="JHC19" s="109"/>
      <c r="JHD19" s="109"/>
      <c r="JHE19" s="109"/>
      <c r="JHF19" s="109"/>
      <c r="JHG19" s="109"/>
      <c r="JHH19" s="109"/>
      <c r="JHI19" s="109"/>
      <c r="JHJ19" s="109"/>
      <c r="JHK19" s="109"/>
      <c r="JHL19" s="109"/>
      <c r="JHM19" s="109"/>
      <c r="JHN19" s="109"/>
      <c r="JHO19" s="109"/>
      <c r="JHP19" s="109"/>
      <c r="JHQ19" s="109"/>
      <c r="JHR19" s="109"/>
      <c r="JHS19" s="109"/>
      <c r="JHT19" s="109"/>
      <c r="JHU19" s="109"/>
      <c r="JHV19" s="109"/>
      <c r="JHW19" s="109"/>
      <c r="JHX19" s="109"/>
      <c r="JHY19" s="109"/>
      <c r="JHZ19" s="109"/>
      <c r="JIA19" s="109"/>
      <c r="JIB19" s="109"/>
      <c r="JIC19" s="109"/>
      <c r="JID19" s="109"/>
      <c r="JIE19" s="109"/>
      <c r="JIF19" s="109"/>
      <c r="JIG19" s="109"/>
      <c r="JIH19" s="109"/>
      <c r="JII19" s="109"/>
      <c r="JIJ19" s="109"/>
      <c r="JIK19" s="109"/>
      <c r="JIL19" s="109"/>
      <c r="JIM19" s="109"/>
      <c r="JIN19" s="109"/>
      <c r="JIO19" s="109"/>
      <c r="JIP19" s="109"/>
      <c r="JIQ19" s="109"/>
      <c r="JIR19" s="109"/>
      <c r="JIS19" s="109"/>
      <c r="JIT19" s="109"/>
      <c r="JIU19" s="109"/>
      <c r="JIV19" s="109"/>
      <c r="JIW19" s="109"/>
      <c r="JIX19" s="109"/>
      <c r="JIY19" s="109"/>
      <c r="JIZ19" s="109"/>
      <c r="JJA19" s="109"/>
      <c r="JJB19" s="109"/>
      <c r="JJC19" s="109"/>
      <c r="JJD19" s="109"/>
      <c r="JJE19" s="109"/>
      <c r="JJF19" s="109"/>
      <c r="JJG19" s="109"/>
      <c r="JJH19" s="109"/>
      <c r="JJI19" s="109"/>
      <c r="JJJ19" s="109"/>
      <c r="JJK19" s="109"/>
      <c r="JJL19" s="109"/>
      <c r="JJM19" s="109"/>
      <c r="JJN19" s="109"/>
      <c r="JJO19" s="109"/>
      <c r="JJP19" s="109"/>
      <c r="JJQ19" s="109"/>
      <c r="JJR19" s="109"/>
      <c r="JJS19" s="109"/>
      <c r="JJT19" s="109"/>
      <c r="JJU19" s="109"/>
      <c r="JJV19" s="109"/>
      <c r="JJW19" s="109"/>
      <c r="JJX19" s="109"/>
      <c r="JJY19" s="109"/>
      <c r="JJZ19" s="109"/>
      <c r="JKA19" s="109"/>
      <c r="JKB19" s="109"/>
      <c r="JKC19" s="109"/>
      <c r="JKD19" s="109"/>
      <c r="JKE19" s="109"/>
      <c r="JKF19" s="109"/>
      <c r="JKG19" s="109"/>
      <c r="JKH19" s="109"/>
      <c r="JKI19" s="109"/>
      <c r="JKJ19" s="109"/>
      <c r="JKK19" s="109"/>
      <c r="JKL19" s="109"/>
      <c r="JKM19" s="109"/>
      <c r="JKN19" s="109"/>
      <c r="JKO19" s="109"/>
      <c r="JKP19" s="109"/>
      <c r="JKQ19" s="109"/>
      <c r="JKR19" s="109"/>
      <c r="JKS19" s="109"/>
      <c r="JKT19" s="109"/>
      <c r="JKU19" s="109"/>
      <c r="JKV19" s="109"/>
      <c r="JKW19" s="109"/>
      <c r="JKX19" s="109"/>
      <c r="JKY19" s="109"/>
      <c r="JKZ19" s="109"/>
      <c r="JLA19" s="109"/>
      <c r="JLB19" s="109"/>
      <c r="JLC19" s="109"/>
      <c r="JLD19" s="109"/>
      <c r="JLE19" s="109"/>
      <c r="JLF19" s="109"/>
      <c r="JLG19" s="109"/>
      <c r="JLH19" s="109"/>
      <c r="JLI19" s="109"/>
      <c r="JLJ19" s="109"/>
      <c r="JLK19" s="109"/>
      <c r="JLL19" s="109"/>
      <c r="JLM19" s="109"/>
      <c r="JLN19" s="109"/>
      <c r="JLO19" s="109"/>
      <c r="JLP19" s="109"/>
      <c r="JLQ19" s="109"/>
      <c r="JLR19" s="109"/>
      <c r="JLS19" s="109"/>
      <c r="JLT19" s="109"/>
      <c r="JLU19" s="109"/>
      <c r="JLV19" s="109"/>
      <c r="JLW19" s="109"/>
      <c r="JLX19" s="109"/>
      <c r="JLY19" s="109"/>
      <c r="JLZ19" s="109"/>
      <c r="JMA19" s="109"/>
      <c r="JMB19" s="109"/>
      <c r="JMC19" s="109"/>
      <c r="JMD19" s="109"/>
      <c r="JME19" s="109"/>
      <c r="JMF19" s="109"/>
      <c r="JMG19" s="109"/>
      <c r="JMH19" s="109"/>
      <c r="JMI19" s="109"/>
      <c r="JMJ19" s="109"/>
      <c r="JMK19" s="109"/>
      <c r="JML19" s="109"/>
      <c r="JMM19" s="109"/>
      <c r="JMN19" s="109"/>
      <c r="JMO19" s="109"/>
      <c r="JMP19" s="109"/>
      <c r="JMQ19" s="109"/>
      <c r="JMR19" s="109"/>
      <c r="JMS19" s="109"/>
      <c r="JMT19" s="109"/>
      <c r="JMU19" s="109"/>
      <c r="JMV19" s="109"/>
      <c r="JMW19" s="109"/>
      <c r="JMX19" s="109"/>
      <c r="JMY19" s="109"/>
      <c r="JMZ19" s="109"/>
      <c r="JNA19" s="109"/>
      <c r="JNB19" s="109"/>
      <c r="JNC19" s="109"/>
      <c r="JND19" s="109"/>
      <c r="JNE19" s="109"/>
      <c r="JNF19" s="109"/>
      <c r="JNG19" s="109"/>
      <c r="JNH19" s="109"/>
      <c r="JNI19" s="109"/>
      <c r="JNJ19" s="109"/>
      <c r="JNK19" s="109"/>
      <c r="JNL19" s="109"/>
      <c r="JNM19" s="109"/>
      <c r="JNN19" s="109"/>
      <c r="JNO19" s="109"/>
      <c r="JNP19" s="109"/>
      <c r="JNQ19" s="109"/>
      <c r="JNR19" s="109"/>
      <c r="JNS19" s="109"/>
      <c r="JNT19" s="109"/>
      <c r="JNU19" s="109"/>
      <c r="JNV19" s="109"/>
      <c r="JNW19" s="109"/>
      <c r="JNX19" s="109"/>
      <c r="JNY19" s="109"/>
      <c r="JNZ19" s="109"/>
      <c r="JOA19" s="109"/>
      <c r="JOB19" s="109"/>
      <c r="JOC19" s="109"/>
      <c r="JOD19" s="109"/>
      <c r="JOE19" s="109"/>
      <c r="JOF19" s="109"/>
      <c r="JOG19" s="109"/>
      <c r="JOH19" s="109"/>
      <c r="JOI19" s="109"/>
      <c r="JOJ19" s="109"/>
      <c r="JOK19" s="109"/>
      <c r="JOL19" s="109"/>
      <c r="JOM19" s="109"/>
      <c r="JON19" s="109"/>
      <c r="JOO19" s="109"/>
      <c r="JOP19" s="109"/>
      <c r="JOQ19" s="109"/>
      <c r="JOR19" s="109"/>
      <c r="JOS19" s="109"/>
      <c r="JOT19" s="109"/>
      <c r="JOU19" s="109"/>
      <c r="JOV19" s="109"/>
      <c r="JOW19" s="109"/>
      <c r="JOX19" s="109"/>
      <c r="JOY19" s="109"/>
      <c r="JOZ19" s="109"/>
      <c r="JPA19" s="109"/>
      <c r="JPB19" s="109"/>
      <c r="JPC19" s="109"/>
      <c r="JPD19" s="109"/>
      <c r="JPE19" s="109"/>
      <c r="JPF19" s="109"/>
      <c r="JPG19" s="109"/>
      <c r="JPH19" s="109"/>
      <c r="JPI19" s="109"/>
      <c r="JPJ19" s="109"/>
      <c r="JPK19" s="109"/>
      <c r="JPL19" s="109"/>
      <c r="JPM19" s="109"/>
      <c r="JPN19" s="109"/>
      <c r="JPO19" s="109"/>
      <c r="JPP19" s="109"/>
      <c r="JPQ19" s="109"/>
      <c r="JPR19" s="109"/>
      <c r="JPS19" s="109"/>
      <c r="JPT19" s="109"/>
      <c r="JPU19" s="109"/>
      <c r="JPV19" s="109"/>
      <c r="JPW19" s="109"/>
      <c r="JPX19" s="109"/>
      <c r="JPY19" s="109"/>
      <c r="JPZ19" s="109"/>
      <c r="JQA19" s="109"/>
      <c r="JQB19" s="109"/>
      <c r="JQC19" s="109"/>
      <c r="JQD19" s="109"/>
      <c r="JQE19" s="109"/>
      <c r="JQF19" s="109"/>
      <c r="JQG19" s="109"/>
      <c r="JQH19" s="109"/>
      <c r="JQI19" s="109"/>
      <c r="JQJ19" s="109"/>
      <c r="JQK19" s="109"/>
      <c r="JQL19" s="109"/>
      <c r="JQM19" s="109"/>
      <c r="JQN19" s="109"/>
      <c r="JQO19" s="109"/>
      <c r="JQP19" s="109"/>
      <c r="JQQ19" s="109"/>
      <c r="JQR19" s="109"/>
      <c r="JQS19" s="109"/>
      <c r="JQT19" s="109"/>
      <c r="JQU19" s="109"/>
      <c r="JQV19" s="109"/>
      <c r="JQW19" s="109"/>
      <c r="JQX19" s="109"/>
      <c r="JQY19" s="109"/>
      <c r="JQZ19" s="109"/>
      <c r="JRA19" s="109"/>
      <c r="JRB19" s="109"/>
      <c r="JRC19" s="109"/>
      <c r="JRD19" s="109"/>
      <c r="JRE19" s="109"/>
      <c r="JRF19" s="109"/>
      <c r="JRG19" s="109"/>
      <c r="JRH19" s="109"/>
      <c r="JRI19" s="109"/>
      <c r="JRJ19" s="109"/>
      <c r="JRK19" s="109"/>
      <c r="JRL19" s="109"/>
      <c r="JRM19" s="109"/>
      <c r="JRN19" s="109"/>
      <c r="JRO19" s="109"/>
      <c r="JRP19" s="109"/>
      <c r="JRQ19" s="109"/>
      <c r="JRR19" s="109"/>
      <c r="JRS19" s="109"/>
      <c r="JRT19" s="109"/>
      <c r="JRU19" s="109"/>
      <c r="JRV19" s="109"/>
      <c r="JRW19" s="109"/>
      <c r="JRX19" s="109"/>
      <c r="JRY19" s="109"/>
      <c r="JRZ19" s="109"/>
      <c r="JSA19" s="109"/>
      <c r="JSB19" s="109"/>
      <c r="JSC19" s="109"/>
      <c r="JSD19" s="109"/>
      <c r="JSE19" s="109"/>
      <c r="JSF19" s="109"/>
      <c r="JSG19" s="109"/>
      <c r="JSH19" s="109"/>
      <c r="JSI19" s="109"/>
      <c r="JSJ19" s="109"/>
      <c r="JSK19" s="109"/>
      <c r="JSL19" s="109"/>
      <c r="JSM19" s="109"/>
      <c r="JSN19" s="109"/>
      <c r="JSO19" s="109"/>
      <c r="JSP19" s="109"/>
      <c r="JSQ19" s="109"/>
      <c r="JSR19" s="109"/>
      <c r="JSS19" s="109"/>
      <c r="JST19" s="109"/>
      <c r="JSU19" s="109"/>
      <c r="JSV19" s="109"/>
      <c r="JSW19" s="109"/>
      <c r="JSX19" s="109"/>
      <c r="JSY19" s="109"/>
      <c r="JSZ19" s="109"/>
      <c r="JTA19" s="109"/>
      <c r="JTB19" s="109"/>
      <c r="JTC19" s="109"/>
      <c r="JTD19" s="109"/>
      <c r="JTE19" s="109"/>
      <c r="JTF19" s="109"/>
      <c r="JTG19" s="109"/>
      <c r="JTH19" s="109"/>
      <c r="JTI19" s="109"/>
      <c r="JTJ19" s="109"/>
      <c r="JTK19" s="109"/>
      <c r="JTL19" s="109"/>
      <c r="JTM19" s="109"/>
      <c r="JTN19" s="109"/>
      <c r="JTO19" s="109"/>
      <c r="JTP19" s="109"/>
      <c r="JTQ19" s="109"/>
      <c r="JTR19" s="109"/>
      <c r="JTS19" s="109"/>
      <c r="JTT19" s="109"/>
      <c r="JTU19" s="109"/>
      <c r="JTV19" s="109"/>
      <c r="JTW19" s="109"/>
      <c r="JTX19" s="109"/>
      <c r="JTY19" s="109"/>
      <c r="JTZ19" s="109"/>
      <c r="JUA19" s="109"/>
      <c r="JUB19" s="109"/>
      <c r="JUC19" s="109"/>
      <c r="JUD19" s="109"/>
      <c r="JUE19" s="109"/>
      <c r="JUF19" s="109"/>
      <c r="JUG19" s="109"/>
      <c r="JUH19" s="109"/>
      <c r="JUI19" s="109"/>
      <c r="JUJ19" s="109"/>
      <c r="JUK19" s="109"/>
      <c r="JUL19" s="109"/>
      <c r="JUM19" s="109"/>
      <c r="JUN19" s="109"/>
      <c r="JUO19" s="109"/>
      <c r="JUP19" s="109"/>
      <c r="JUQ19" s="109"/>
      <c r="JUR19" s="109"/>
      <c r="JUS19" s="109"/>
      <c r="JUT19" s="109"/>
      <c r="JUU19" s="109"/>
      <c r="JUV19" s="109"/>
      <c r="JUW19" s="109"/>
      <c r="JUX19" s="109"/>
      <c r="JUY19" s="109"/>
      <c r="JUZ19" s="109"/>
      <c r="JVA19" s="109"/>
      <c r="JVB19" s="109"/>
      <c r="JVC19" s="109"/>
      <c r="JVD19" s="109"/>
      <c r="JVE19" s="109"/>
      <c r="JVF19" s="109"/>
      <c r="JVG19" s="109"/>
      <c r="JVH19" s="109"/>
      <c r="JVI19" s="109"/>
      <c r="JVJ19" s="109"/>
      <c r="JVK19" s="109"/>
      <c r="JVL19" s="109"/>
      <c r="JVM19" s="109"/>
      <c r="JVN19" s="109"/>
      <c r="JVO19" s="109"/>
      <c r="JVP19" s="109"/>
      <c r="JVQ19" s="109"/>
      <c r="JVR19" s="109"/>
      <c r="JVS19" s="109"/>
      <c r="JVT19" s="109"/>
      <c r="JVU19" s="109"/>
      <c r="JVV19" s="109"/>
      <c r="JVW19" s="109"/>
      <c r="JVX19" s="109"/>
      <c r="JVY19" s="109"/>
      <c r="JVZ19" s="109"/>
      <c r="JWA19" s="109"/>
      <c r="JWB19" s="109"/>
      <c r="JWC19" s="109"/>
      <c r="JWD19" s="109"/>
      <c r="JWE19" s="109"/>
      <c r="JWF19" s="109"/>
      <c r="JWG19" s="109"/>
      <c r="JWH19" s="109"/>
      <c r="JWI19" s="109"/>
      <c r="JWJ19" s="109"/>
      <c r="JWK19" s="109"/>
      <c r="JWL19" s="109"/>
      <c r="JWM19" s="109"/>
      <c r="JWN19" s="109"/>
      <c r="JWO19" s="109"/>
      <c r="JWP19" s="109"/>
      <c r="JWQ19" s="109"/>
      <c r="JWR19" s="109"/>
      <c r="JWS19" s="109"/>
      <c r="JWT19" s="109"/>
      <c r="JWU19" s="109"/>
      <c r="JWV19" s="109"/>
      <c r="JWW19" s="109"/>
      <c r="JWX19" s="109"/>
      <c r="JWY19" s="109"/>
      <c r="JWZ19" s="109"/>
      <c r="JXA19" s="109"/>
      <c r="JXB19" s="109"/>
      <c r="JXC19" s="109"/>
      <c r="JXD19" s="109"/>
      <c r="JXE19" s="109"/>
      <c r="JXF19" s="109"/>
      <c r="JXG19" s="109"/>
      <c r="JXH19" s="109"/>
      <c r="JXI19" s="109"/>
      <c r="JXJ19" s="109"/>
      <c r="JXK19" s="109"/>
      <c r="JXL19" s="109"/>
      <c r="JXM19" s="109"/>
      <c r="JXN19" s="109"/>
      <c r="JXO19" s="109"/>
      <c r="JXP19" s="109"/>
      <c r="JXQ19" s="109"/>
      <c r="JXR19" s="109"/>
      <c r="JXS19" s="109"/>
      <c r="JXT19" s="109"/>
      <c r="JXU19" s="109"/>
      <c r="JXV19" s="109"/>
      <c r="JXW19" s="109"/>
      <c r="JXX19" s="109"/>
      <c r="JXY19" s="109"/>
      <c r="JXZ19" s="109"/>
      <c r="JYA19" s="109"/>
      <c r="JYB19" s="109"/>
      <c r="JYC19" s="109"/>
      <c r="JYD19" s="109"/>
      <c r="JYE19" s="109"/>
      <c r="JYF19" s="109"/>
      <c r="JYG19" s="109"/>
      <c r="JYH19" s="109"/>
      <c r="JYI19" s="109"/>
      <c r="JYJ19" s="109"/>
      <c r="JYK19" s="109"/>
      <c r="JYL19" s="109"/>
      <c r="JYM19" s="109"/>
      <c r="JYN19" s="109"/>
      <c r="JYO19" s="109"/>
      <c r="JYP19" s="109"/>
      <c r="JYQ19" s="109"/>
      <c r="JYR19" s="109"/>
      <c r="JYS19" s="109"/>
      <c r="JYT19" s="109"/>
      <c r="JYU19" s="109"/>
      <c r="JYV19" s="109"/>
      <c r="JYW19" s="109"/>
      <c r="JYX19" s="109"/>
      <c r="JYY19" s="109"/>
      <c r="JYZ19" s="109"/>
      <c r="JZA19" s="109"/>
      <c r="JZB19" s="109"/>
      <c r="JZC19" s="109"/>
      <c r="JZD19" s="109"/>
      <c r="JZE19" s="109"/>
      <c r="JZF19" s="109"/>
      <c r="JZG19" s="109"/>
      <c r="JZH19" s="109"/>
      <c r="JZI19" s="109"/>
      <c r="JZJ19" s="109"/>
      <c r="JZK19" s="109"/>
      <c r="JZL19" s="109"/>
      <c r="JZM19" s="109"/>
      <c r="JZN19" s="109"/>
      <c r="JZO19" s="109"/>
      <c r="JZP19" s="109"/>
      <c r="JZQ19" s="109"/>
      <c r="JZR19" s="109"/>
      <c r="JZS19" s="109"/>
      <c r="JZT19" s="109"/>
      <c r="JZU19" s="109"/>
      <c r="JZV19" s="109"/>
      <c r="JZW19" s="109"/>
      <c r="JZX19" s="109"/>
      <c r="JZY19" s="109"/>
      <c r="JZZ19" s="109"/>
      <c r="KAA19" s="109"/>
      <c r="KAB19" s="109"/>
      <c r="KAC19" s="109"/>
      <c r="KAD19" s="109"/>
      <c r="KAE19" s="109"/>
      <c r="KAF19" s="109"/>
      <c r="KAG19" s="109"/>
      <c r="KAH19" s="109"/>
      <c r="KAI19" s="109"/>
      <c r="KAJ19" s="109"/>
      <c r="KAK19" s="109"/>
      <c r="KAL19" s="109"/>
      <c r="KAM19" s="109"/>
      <c r="KAN19" s="109"/>
      <c r="KAO19" s="109"/>
      <c r="KAP19" s="109"/>
      <c r="KAQ19" s="109"/>
      <c r="KAR19" s="109"/>
      <c r="KAS19" s="109"/>
      <c r="KAT19" s="109"/>
      <c r="KAU19" s="109"/>
      <c r="KAV19" s="109"/>
      <c r="KAW19" s="109"/>
      <c r="KAX19" s="109"/>
      <c r="KAY19" s="109"/>
      <c r="KAZ19" s="109"/>
      <c r="KBA19" s="109"/>
      <c r="KBB19" s="109"/>
      <c r="KBC19" s="109"/>
      <c r="KBD19" s="109"/>
      <c r="KBE19" s="109"/>
      <c r="KBF19" s="109"/>
      <c r="KBG19" s="109"/>
      <c r="KBH19" s="109"/>
      <c r="KBI19" s="109"/>
      <c r="KBJ19" s="109"/>
      <c r="KBK19" s="109"/>
      <c r="KBL19" s="109"/>
      <c r="KBM19" s="109"/>
      <c r="KBN19" s="109"/>
      <c r="KBO19" s="109"/>
      <c r="KBP19" s="109"/>
      <c r="KBQ19" s="109"/>
      <c r="KBR19" s="109"/>
      <c r="KBS19" s="109"/>
      <c r="KBT19" s="109"/>
      <c r="KBU19" s="109"/>
      <c r="KBV19" s="109"/>
      <c r="KBW19" s="109"/>
      <c r="KBX19" s="109"/>
      <c r="KBY19" s="109"/>
      <c r="KBZ19" s="109"/>
      <c r="KCA19" s="109"/>
      <c r="KCB19" s="109"/>
      <c r="KCC19" s="109"/>
      <c r="KCD19" s="109"/>
      <c r="KCE19" s="109"/>
      <c r="KCF19" s="109"/>
      <c r="KCG19" s="109"/>
      <c r="KCH19" s="109"/>
      <c r="KCI19" s="109"/>
      <c r="KCJ19" s="109"/>
      <c r="KCK19" s="109"/>
      <c r="KCL19" s="109"/>
      <c r="KCM19" s="109"/>
      <c r="KCN19" s="109"/>
      <c r="KCO19" s="109"/>
      <c r="KCP19" s="109"/>
      <c r="KCQ19" s="109"/>
      <c r="KCR19" s="109"/>
      <c r="KCS19" s="109"/>
      <c r="KCT19" s="109"/>
      <c r="KCU19" s="109"/>
      <c r="KCV19" s="109"/>
      <c r="KCW19" s="109"/>
      <c r="KCX19" s="109"/>
      <c r="KCY19" s="109"/>
      <c r="KCZ19" s="109"/>
      <c r="KDA19" s="109"/>
      <c r="KDB19" s="109"/>
      <c r="KDC19" s="109"/>
      <c r="KDD19" s="109"/>
      <c r="KDE19" s="109"/>
      <c r="KDF19" s="109"/>
      <c r="KDG19" s="109"/>
      <c r="KDH19" s="109"/>
      <c r="KDI19" s="109"/>
      <c r="KDJ19" s="109"/>
      <c r="KDK19" s="109"/>
      <c r="KDL19" s="109"/>
      <c r="KDM19" s="109"/>
      <c r="KDN19" s="109"/>
      <c r="KDO19" s="109"/>
      <c r="KDP19" s="109"/>
      <c r="KDQ19" s="109"/>
      <c r="KDR19" s="109"/>
      <c r="KDS19" s="109"/>
      <c r="KDT19" s="109"/>
      <c r="KDU19" s="109"/>
      <c r="KDV19" s="109"/>
      <c r="KDW19" s="109"/>
      <c r="KDX19" s="109"/>
      <c r="KDY19" s="109"/>
      <c r="KDZ19" s="109"/>
      <c r="KEA19" s="109"/>
      <c r="KEB19" s="109"/>
      <c r="KEC19" s="109"/>
      <c r="KED19" s="109"/>
      <c r="KEE19" s="109"/>
      <c r="KEF19" s="109"/>
      <c r="KEG19" s="109"/>
      <c r="KEH19" s="109"/>
      <c r="KEI19" s="109"/>
      <c r="KEJ19" s="109"/>
      <c r="KEK19" s="109"/>
      <c r="KEL19" s="109"/>
      <c r="KEM19" s="109"/>
      <c r="KEN19" s="109"/>
      <c r="KEO19" s="109"/>
      <c r="KEP19" s="109"/>
      <c r="KEQ19" s="109"/>
      <c r="KER19" s="109"/>
      <c r="KES19" s="109"/>
      <c r="KET19" s="109"/>
      <c r="KEU19" s="109"/>
      <c r="KEV19" s="109"/>
      <c r="KEW19" s="109"/>
      <c r="KEX19" s="109"/>
      <c r="KEY19" s="109"/>
      <c r="KEZ19" s="109"/>
      <c r="KFA19" s="109"/>
      <c r="KFB19" s="109"/>
      <c r="KFC19" s="109"/>
      <c r="KFD19" s="109"/>
      <c r="KFE19" s="109"/>
      <c r="KFF19" s="109"/>
      <c r="KFG19" s="109"/>
      <c r="KFH19" s="109"/>
      <c r="KFI19" s="109"/>
      <c r="KFJ19" s="109"/>
      <c r="KFK19" s="109"/>
      <c r="KFL19" s="109"/>
      <c r="KFM19" s="109"/>
      <c r="KFN19" s="109"/>
      <c r="KFO19" s="109"/>
      <c r="KFP19" s="109"/>
      <c r="KFQ19" s="109"/>
      <c r="KFR19" s="109"/>
      <c r="KFS19" s="109"/>
      <c r="KFT19" s="109"/>
      <c r="KFU19" s="109"/>
      <c r="KFV19" s="109"/>
      <c r="KFW19" s="109"/>
      <c r="KFX19" s="109"/>
      <c r="KFY19" s="109"/>
      <c r="KFZ19" s="109"/>
      <c r="KGA19" s="109"/>
      <c r="KGB19" s="109"/>
      <c r="KGC19" s="109"/>
      <c r="KGD19" s="109"/>
      <c r="KGE19" s="109"/>
      <c r="KGF19" s="109"/>
      <c r="KGG19" s="109"/>
      <c r="KGH19" s="109"/>
      <c r="KGI19" s="109"/>
      <c r="KGJ19" s="109"/>
      <c r="KGK19" s="109"/>
      <c r="KGL19" s="109"/>
      <c r="KGM19" s="109"/>
      <c r="KGN19" s="109"/>
      <c r="KGO19" s="109"/>
      <c r="KGP19" s="109"/>
      <c r="KGQ19" s="109"/>
      <c r="KGR19" s="109"/>
      <c r="KGS19" s="109"/>
      <c r="KGT19" s="109"/>
      <c r="KGU19" s="109"/>
      <c r="KGV19" s="109"/>
      <c r="KGW19" s="109"/>
      <c r="KGX19" s="109"/>
      <c r="KGY19" s="109"/>
      <c r="KGZ19" s="109"/>
      <c r="KHA19" s="109"/>
      <c r="KHB19" s="109"/>
      <c r="KHC19" s="109"/>
      <c r="KHD19" s="109"/>
      <c r="KHE19" s="109"/>
      <c r="KHF19" s="109"/>
      <c r="KHG19" s="109"/>
      <c r="KHH19" s="109"/>
      <c r="KHI19" s="109"/>
      <c r="KHJ19" s="109"/>
      <c r="KHK19" s="109"/>
      <c r="KHL19" s="109"/>
      <c r="KHM19" s="109"/>
      <c r="KHN19" s="109"/>
      <c r="KHO19" s="109"/>
      <c r="KHP19" s="109"/>
      <c r="KHQ19" s="109"/>
      <c r="KHR19" s="109"/>
      <c r="KHS19" s="109"/>
      <c r="KHT19" s="109"/>
      <c r="KHU19" s="109"/>
      <c r="KHV19" s="109"/>
      <c r="KHW19" s="109"/>
      <c r="KHX19" s="109"/>
      <c r="KHY19" s="109"/>
      <c r="KHZ19" s="109"/>
      <c r="KIA19" s="109"/>
      <c r="KIB19" s="109"/>
      <c r="KIC19" s="109"/>
      <c r="KID19" s="109"/>
      <c r="KIE19" s="109"/>
      <c r="KIF19" s="109"/>
      <c r="KIG19" s="109"/>
      <c r="KIH19" s="109"/>
      <c r="KII19" s="109"/>
      <c r="KIJ19" s="109"/>
      <c r="KIK19" s="109"/>
      <c r="KIL19" s="109"/>
      <c r="KIM19" s="109"/>
      <c r="KIN19" s="109"/>
      <c r="KIO19" s="109"/>
      <c r="KIP19" s="109"/>
      <c r="KIQ19" s="109"/>
      <c r="KIR19" s="109"/>
      <c r="KIS19" s="109"/>
      <c r="KIT19" s="109"/>
      <c r="KIU19" s="109"/>
      <c r="KIV19" s="109"/>
      <c r="KIW19" s="109"/>
      <c r="KIX19" s="109"/>
      <c r="KIY19" s="109"/>
      <c r="KIZ19" s="109"/>
      <c r="KJA19" s="109"/>
      <c r="KJB19" s="109"/>
      <c r="KJC19" s="109"/>
      <c r="KJD19" s="109"/>
      <c r="KJE19" s="109"/>
      <c r="KJF19" s="109"/>
      <c r="KJG19" s="109"/>
      <c r="KJH19" s="109"/>
      <c r="KJI19" s="109"/>
      <c r="KJJ19" s="109"/>
      <c r="KJK19" s="109"/>
      <c r="KJL19" s="109"/>
      <c r="KJM19" s="109"/>
      <c r="KJN19" s="109"/>
      <c r="KJO19" s="109"/>
      <c r="KJP19" s="109"/>
      <c r="KJQ19" s="109"/>
      <c r="KJR19" s="109"/>
      <c r="KJS19" s="109"/>
      <c r="KJT19" s="109"/>
      <c r="KJU19" s="109"/>
      <c r="KJV19" s="109"/>
      <c r="KJW19" s="109"/>
      <c r="KJX19" s="109"/>
      <c r="KJY19" s="109"/>
      <c r="KJZ19" s="109"/>
      <c r="KKA19" s="109"/>
      <c r="KKB19" s="109"/>
      <c r="KKC19" s="109"/>
      <c r="KKD19" s="109"/>
      <c r="KKE19" s="109"/>
      <c r="KKF19" s="109"/>
      <c r="KKG19" s="109"/>
      <c r="KKH19" s="109"/>
      <c r="KKI19" s="109"/>
      <c r="KKJ19" s="109"/>
      <c r="KKK19" s="109"/>
      <c r="KKL19" s="109"/>
      <c r="KKM19" s="109"/>
      <c r="KKN19" s="109"/>
      <c r="KKO19" s="109"/>
      <c r="KKP19" s="109"/>
      <c r="KKQ19" s="109"/>
      <c r="KKR19" s="109"/>
      <c r="KKS19" s="109"/>
      <c r="KKT19" s="109"/>
      <c r="KKU19" s="109"/>
      <c r="KKV19" s="109"/>
      <c r="KKW19" s="109"/>
      <c r="KKX19" s="109"/>
      <c r="KKY19" s="109"/>
      <c r="KKZ19" s="109"/>
      <c r="KLA19" s="109"/>
      <c r="KLB19" s="109"/>
      <c r="KLC19" s="109"/>
      <c r="KLD19" s="109"/>
      <c r="KLE19" s="109"/>
      <c r="KLF19" s="109"/>
      <c r="KLG19" s="109"/>
      <c r="KLH19" s="109"/>
      <c r="KLI19" s="109"/>
      <c r="KLJ19" s="109"/>
      <c r="KLK19" s="109"/>
      <c r="KLL19" s="109"/>
      <c r="KLM19" s="109"/>
      <c r="KLN19" s="109"/>
      <c r="KLO19" s="109"/>
      <c r="KLP19" s="109"/>
      <c r="KLQ19" s="109"/>
      <c r="KLR19" s="109"/>
      <c r="KLS19" s="109"/>
      <c r="KLT19" s="109"/>
      <c r="KLU19" s="109"/>
      <c r="KLV19" s="109"/>
      <c r="KLW19" s="109"/>
      <c r="KLX19" s="109"/>
      <c r="KLY19" s="109"/>
      <c r="KLZ19" s="109"/>
      <c r="KMA19" s="109"/>
      <c r="KMB19" s="109"/>
      <c r="KMC19" s="109"/>
      <c r="KMD19" s="109"/>
      <c r="KME19" s="109"/>
      <c r="KMF19" s="109"/>
      <c r="KMG19" s="109"/>
      <c r="KMH19" s="109"/>
      <c r="KMI19" s="109"/>
      <c r="KMJ19" s="109"/>
      <c r="KMK19" s="109"/>
      <c r="KML19" s="109"/>
      <c r="KMM19" s="109"/>
      <c r="KMN19" s="109"/>
      <c r="KMO19" s="109"/>
      <c r="KMP19" s="109"/>
      <c r="KMQ19" s="109"/>
      <c r="KMR19" s="109"/>
      <c r="KMS19" s="109"/>
      <c r="KMT19" s="109"/>
      <c r="KMU19" s="109"/>
      <c r="KMV19" s="109"/>
      <c r="KMW19" s="109"/>
      <c r="KMX19" s="109"/>
      <c r="KMY19" s="109"/>
      <c r="KMZ19" s="109"/>
      <c r="KNA19" s="109"/>
      <c r="KNB19" s="109"/>
      <c r="KNC19" s="109"/>
      <c r="KND19" s="109"/>
      <c r="KNE19" s="109"/>
      <c r="KNF19" s="109"/>
      <c r="KNG19" s="109"/>
      <c r="KNH19" s="109"/>
      <c r="KNI19" s="109"/>
      <c r="KNJ19" s="109"/>
      <c r="KNK19" s="109"/>
      <c r="KNL19" s="109"/>
      <c r="KNM19" s="109"/>
      <c r="KNN19" s="109"/>
      <c r="KNO19" s="109"/>
      <c r="KNP19" s="109"/>
      <c r="KNQ19" s="109"/>
      <c r="KNR19" s="109"/>
      <c r="KNS19" s="109"/>
      <c r="KNT19" s="109"/>
      <c r="KNU19" s="109"/>
      <c r="KNV19" s="109"/>
      <c r="KNW19" s="109"/>
      <c r="KNX19" s="109"/>
      <c r="KNY19" s="109"/>
      <c r="KNZ19" s="109"/>
      <c r="KOA19" s="109"/>
      <c r="KOB19" s="109"/>
      <c r="KOC19" s="109"/>
      <c r="KOD19" s="109"/>
      <c r="KOE19" s="109"/>
      <c r="KOF19" s="109"/>
      <c r="KOG19" s="109"/>
      <c r="KOH19" s="109"/>
      <c r="KOI19" s="109"/>
      <c r="KOJ19" s="109"/>
      <c r="KOK19" s="109"/>
      <c r="KOL19" s="109"/>
      <c r="KOM19" s="109"/>
      <c r="KON19" s="109"/>
      <c r="KOO19" s="109"/>
      <c r="KOP19" s="109"/>
      <c r="KOQ19" s="109"/>
      <c r="KOR19" s="109"/>
      <c r="KOS19" s="109"/>
      <c r="KOT19" s="109"/>
      <c r="KOU19" s="109"/>
      <c r="KOV19" s="109"/>
      <c r="KOW19" s="109"/>
      <c r="KOX19" s="109"/>
      <c r="KOY19" s="109"/>
      <c r="KOZ19" s="109"/>
      <c r="KPA19" s="109"/>
      <c r="KPB19" s="109"/>
      <c r="KPC19" s="109"/>
      <c r="KPD19" s="109"/>
      <c r="KPE19" s="109"/>
      <c r="KPF19" s="109"/>
      <c r="KPG19" s="109"/>
      <c r="KPH19" s="109"/>
      <c r="KPI19" s="109"/>
      <c r="KPJ19" s="109"/>
      <c r="KPK19" s="109"/>
      <c r="KPL19" s="109"/>
      <c r="KPM19" s="109"/>
      <c r="KPN19" s="109"/>
      <c r="KPO19" s="109"/>
      <c r="KPP19" s="109"/>
      <c r="KPQ19" s="109"/>
      <c r="KPR19" s="109"/>
      <c r="KPS19" s="109"/>
      <c r="KPT19" s="109"/>
      <c r="KPU19" s="109"/>
      <c r="KPV19" s="109"/>
      <c r="KPW19" s="109"/>
      <c r="KPX19" s="109"/>
      <c r="KPY19" s="109"/>
      <c r="KPZ19" s="109"/>
      <c r="KQA19" s="109"/>
      <c r="KQB19" s="109"/>
      <c r="KQC19" s="109"/>
      <c r="KQD19" s="109"/>
      <c r="KQE19" s="109"/>
      <c r="KQF19" s="109"/>
      <c r="KQG19" s="109"/>
      <c r="KQH19" s="109"/>
      <c r="KQI19" s="109"/>
      <c r="KQJ19" s="109"/>
      <c r="KQK19" s="109"/>
      <c r="KQL19" s="109"/>
      <c r="KQM19" s="109"/>
      <c r="KQN19" s="109"/>
      <c r="KQO19" s="109"/>
      <c r="KQP19" s="109"/>
      <c r="KQQ19" s="109"/>
      <c r="KQR19" s="109"/>
      <c r="KQS19" s="109"/>
      <c r="KQT19" s="109"/>
      <c r="KQU19" s="109"/>
      <c r="KQV19" s="109"/>
      <c r="KQW19" s="109"/>
      <c r="KQX19" s="109"/>
      <c r="KQY19" s="109"/>
      <c r="KQZ19" s="109"/>
      <c r="KRA19" s="109"/>
      <c r="KRB19" s="109"/>
      <c r="KRC19" s="109"/>
      <c r="KRD19" s="109"/>
      <c r="KRE19" s="109"/>
      <c r="KRF19" s="109"/>
      <c r="KRG19" s="109"/>
      <c r="KRH19" s="109"/>
      <c r="KRI19" s="109"/>
      <c r="KRJ19" s="109"/>
      <c r="KRK19" s="109"/>
      <c r="KRL19" s="109"/>
      <c r="KRM19" s="109"/>
      <c r="KRN19" s="109"/>
      <c r="KRO19" s="109"/>
      <c r="KRP19" s="109"/>
      <c r="KRQ19" s="109"/>
      <c r="KRR19" s="109"/>
      <c r="KRS19" s="109"/>
      <c r="KRT19" s="109"/>
      <c r="KRU19" s="109"/>
      <c r="KRV19" s="109"/>
      <c r="KRW19" s="109"/>
      <c r="KRX19" s="109"/>
      <c r="KRY19" s="109"/>
      <c r="KRZ19" s="109"/>
      <c r="KSA19" s="109"/>
      <c r="KSB19" s="109"/>
      <c r="KSC19" s="109"/>
      <c r="KSD19" s="109"/>
      <c r="KSE19" s="109"/>
      <c r="KSF19" s="109"/>
      <c r="KSG19" s="109"/>
      <c r="KSH19" s="109"/>
      <c r="KSI19" s="109"/>
      <c r="KSJ19" s="109"/>
      <c r="KSK19" s="109"/>
      <c r="KSL19" s="109"/>
      <c r="KSM19" s="109"/>
      <c r="KSN19" s="109"/>
      <c r="KSO19" s="109"/>
      <c r="KSP19" s="109"/>
      <c r="KSQ19" s="109"/>
      <c r="KSR19" s="109"/>
      <c r="KSS19" s="109"/>
      <c r="KST19" s="109"/>
      <c r="KSU19" s="109"/>
      <c r="KSV19" s="109"/>
      <c r="KSW19" s="109"/>
      <c r="KSX19" s="109"/>
      <c r="KSY19" s="109"/>
      <c r="KSZ19" s="109"/>
      <c r="KTA19" s="109"/>
      <c r="KTB19" s="109"/>
      <c r="KTC19" s="109"/>
      <c r="KTD19" s="109"/>
      <c r="KTE19" s="109"/>
      <c r="KTF19" s="109"/>
      <c r="KTG19" s="109"/>
      <c r="KTH19" s="109"/>
      <c r="KTI19" s="109"/>
      <c r="KTJ19" s="109"/>
      <c r="KTK19" s="109"/>
      <c r="KTL19" s="109"/>
      <c r="KTM19" s="109"/>
      <c r="KTN19" s="109"/>
      <c r="KTO19" s="109"/>
      <c r="KTP19" s="109"/>
      <c r="KTQ19" s="109"/>
      <c r="KTR19" s="109"/>
      <c r="KTS19" s="109"/>
      <c r="KTT19" s="109"/>
      <c r="KTU19" s="109"/>
      <c r="KTV19" s="109"/>
      <c r="KTW19" s="109"/>
      <c r="KTX19" s="109"/>
      <c r="KTY19" s="109"/>
      <c r="KTZ19" s="109"/>
      <c r="KUA19" s="109"/>
      <c r="KUB19" s="109"/>
      <c r="KUC19" s="109"/>
      <c r="KUD19" s="109"/>
      <c r="KUE19" s="109"/>
      <c r="KUF19" s="109"/>
      <c r="KUG19" s="109"/>
      <c r="KUH19" s="109"/>
      <c r="KUI19" s="109"/>
      <c r="KUJ19" s="109"/>
      <c r="KUK19" s="109"/>
      <c r="KUL19" s="109"/>
      <c r="KUM19" s="109"/>
      <c r="KUN19" s="109"/>
      <c r="KUO19" s="109"/>
      <c r="KUP19" s="109"/>
      <c r="KUQ19" s="109"/>
      <c r="KUR19" s="109"/>
      <c r="KUS19" s="109"/>
      <c r="KUT19" s="109"/>
      <c r="KUU19" s="109"/>
      <c r="KUV19" s="109"/>
      <c r="KUW19" s="109"/>
      <c r="KUX19" s="109"/>
      <c r="KUY19" s="109"/>
      <c r="KUZ19" s="109"/>
      <c r="KVA19" s="109"/>
      <c r="KVB19" s="109"/>
      <c r="KVC19" s="109"/>
      <c r="KVD19" s="109"/>
      <c r="KVE19" s="109"/>
      <c r="KVF19" s="109"/>
      <c r="KVG19" s="109"/>
      <c r="KVH19" s="109"/>
      <c r="KVI19" s="109"/>
      <c r="KVJ19" s="109"/>
      <c r="KVK19" s="109"/>
      <c r="KVL19" s="109"/>
      <c r="KVM19" s="109"/>
      <c r="KVN19" s="109"/>
      <c r="KVO19" s="109"/>
      <c r="KVP19" s="109"/>
      <c r="KVQ19" s="109"/>
      <c r="KVR19" s="109"/>
      <c r="KVS19" s="109"/>
      <c r="KVT19" s="109"/>
      <c r="KVU19" s="109"/>
      <c r="KVV19" s="109"/>
      <c r="KVW19" s="109"/>
      <c r="KVX19" s="109"/>
      <c r="KVY19" s="109"/>
      <c r="KVZ19" s="109"/>
      <c r="KWA19" s="109"/>
      <c r="KWB19" s="109"/>
      <c r="KWC19" s="109"/>
      <c r="KWD19" s="109"/>
      <c r="KWE19" s="109"/>
      <c r="KWF19" s="109"/>
      <c r="KWG19" s="109"/>
      <c r="KWH19" s="109"/>
      <c r="KWI19" s="109"/>
      <c r="KWJ19" s="109"/>
      <c r="KWK19" s="109"/>
      <c r="KWL19" s="109"/>
      <c r="KWM19" s="109"/>
      <c r="KWN19" s="109"/>
      <c r="KWO19" s="109"/>
      <c r="KWP19" s="109"/>
      <c r="KWQ19" s="109"/>
      <c r="KWR19" s="109"/>
      <c r="KWS19" s="109"/>
      <c r="KWT19" s="109"/>
      <c r="KWU19" s="109"/>
      <c r="KWV19" s="109"/>
      <c r="KWW19" s="109"/>
      <c r="KWX19" s="109"/>
      <c r="KWY19" s="109"/>
      <c r="KWZ19" s="109"/>
      <c r="KXA19" s="109"/>
      <c r="KXB19" s="109"/>
      <c r="KXC19" s="109"/>
      <c r="KXD19" s="109"/>
      <c r="KXE19" s="109"/>
      <c r="KXF19" s="109"/>
      <c r="KXG19" s="109"/>
      <c r="KXH19" s="109"/>
      <c r="KXI19" s="109"/>
      <c r="KXJ19" s="109"/>
      <c r="KXK19" s="109"/>
      <c r="KXL19" s="109"/>
      <c r="KXM19" s="109"/>
      <c r="KXN19" s="109"/>
      <c r="KXO19" s="109"/>
      <c r="KXP19" s="109"/>
      <c r="KXQ19" s="109"/>
      <c r="KXR19" s="109"/>
      <c r="KXS19" s="109"/>
      <c r="KXT19" s="109"/>
      <c r="KXU19" s="109"/>
      <c r="KXV19" s="109"/>
      <c r="KXW19" s="109"/>
      <c r="KXX19" s="109"/>
      <c r="KXY19" s="109"/>
      <c r="KXZ19" s="109"/>
      <c r="KYA19" s="109"/>
      <c r="KYB19" s="109"/>
      <c r="KYC19" s="109"/>
      <c r="KYD19" s="109"/>
      <c r="KYE19" s="109"/>
      <c r="KYF19" s="109"/>
      <c r="KYG19" s="109"/>
      <c r="KYH19" s="109"/>
      <c r="KYI19" s="109"/>
      <c r="KYJ19" s="109"/>
      <c r="KYK19" s="109"/>
      <c r="KYL19" s="109"/>
      <c r="KYM19" s="109"/>
      <c r="KYN19" s="109"/>
      <c r="KYO19" s="109"/>
      <c r="KYP19" s="109"/>
      <c r="KYQ19" s="109"/>
      <c r="KYR19" s="109"/>
      <c r="KYS19" s="109"/>
      <c r="KYT19" s="109"/>
      <c r="KYU19" s="109"/>
      <c r="KYV19" s="109"/>
      <c r="KYW19" s="109"/>
      <c r="KYX19" s="109"/>
      <c r="KYY19" s="109"/>
      <c r="KYZ19" s="109"/>
      <c r="KZA19" s="109"/>
      <c r="KZB19" s="109"/>
      <c r="KZC19" s="109"/>
      <c r="KZD19" s="109"/>
      <c r="KZE19" s="109"/>
      <c r="KZF19" s="109"/>
      <c r="KZG19" s="109"/>
      <c r="KZH19" s="109"/>
      <c r="KZI19" s="109"/>
      <c r="KZJ19" s="109"/>
      <c r="KZK19" s="109"/>
      <c r="KZL19" s="109"/>
      <c r="KZM19" s="109"/>
      <c r="KZN19" s="109"/>
      <c r="KZO19" s="109"/>
      <c r="KZP19" s="109"/>
      <c r="KZQ19" s="109"/>
      <c r="KZR19" s="109"/>
      <c r="KZS19" s="109"/>
      <c r="KZT19" s="109"/>
      <c r="KZU19" s="109"/>
      <c r="KZV19" s="109"/>
      <c r="KZW19" s="109"/>
      <c r="KZX19" s="109"/>
      <c r="KZY19" s="109"/>
      <c r="KZZ19" s="109"/>
      <c r="LAA19" s="109"/>
      <c r="LAB19" s="109"/>
      <c r="LAC19" s="109"/>
      <c r="LAD19" s="109"/>
      <c r="LAE19" s="109"/>
      <c r="LAF19" s="109"/>
      <c r="LAG19" s="109"/>
      <c r="LAH19" s="109"/>
      <c r="LAI19" s="109"/>
      <c r="LAJ19" s="109"/>
      <c r="LAK19" s="109"/>
      <c r="LAL19" s="109"/>
      <c r="LAM19" s="109"/>
      <c r="LAN19" s="109"/>
      <c r="LAO19" s="109"/>
      <c r="LAP19" s="109"/>
      <c r="LAQ19" s="109"/>
      <c r="LAR19" s="109"/>
      <c r="LAS19" s="109"/>
      <c r="LAT19" s="109"/>
      <c r="LAU19" s="109"/>
      <c r="LAV19" s="109"/>
      <c r="LAW19" s="109"/>
      <c r="LAX19" s="109"/>
      <c r="LAY19" s="109"/>
      <c r="LAZ19" s="109"/>
      <c r="LBA19" s="109"/>
      <c r="LBB19" s="109"/>
      <c r="LBC19" s="109"/>
      <c r="LBD19" s="109"/>
      <c r="LBE19" s="109"/>
      <c r="LBF19" s="109"/>
      <c r="LBG19" s="109"/>
      <c r="LBH19" s="109"/>
      <c r="LBI19" s="109"/>
      <c r="LBJ19" s="109"/>
      <c r="LBK19" s="109"/>
      <c r="LBL19" s="109"/>
      <c r="LBM19" s="109"/>
      <c r="LBN19" s="109"/>
      <c r="LBO19" s="109"/>
      <c r="LBP19" s="109"/>
      <c r="LBQ19" s="109"/>
      <c r="LBR19" s="109"/>
      <c r="LBS19" s="109"/>
      <c r="LBT19" s="109"/>
      <c r="LBU19" s="109"/>
      <c r="LBV19" s="109"/>
      <c r="LBW19" s="109"/>
      <c r="LBX19" s="109"/>
      <c r="LBY19" s="109"/>
      <c r="LBZ19" s="109"/>
      <c r="LCA19" s="109"/>
      <c r="LCB19" s="109"/>
      <c r="LCC19" s="109"/>
      <c r="LCD19" s="109"/>
      <c r="LCE19" s="109"/>
      <c r="LCF19" s="109"/>
      <c r="LCG19" s="109"/>
      <c r="LCH19" s="109"/>
      <c r="LCI19" s="109"/>
      <c r="LCJ19" s="109"/>
      <c r="LCK19" s="109"/>
      <c r="LCL19" s="109"/>
      <c r="LCM19" s="109"/>
      <c r="LCN19" s="109"/>
      <c r="LCO19" s="109"/>
      <c r="LCP19" s="109"/>
      <c r="LCQ19" s="109"/>
      <c r="LCR19" s="109"/>
      <c r="LCS19" s="109"/>
      <c r="LCT19" s="109"/>
      <c r="LCU19" s="109"/>
      <c r="LCV19" s="109"/>
      <c r="LCW19" s="109"/>
      <c r="LCX19" s="109"/>
      <c r="LCY19" s="109"/>
      <c r="LCZ19" s="109"/>
      <c r="LDA19" s="109"/>
      <c r="LDB19" s="109"/>
      <c r="LDC19" s="109"/>
      <c r="LDD19" s="109"/>
      <c r="LDE19" s="109"/>
      <c r="LDF19" s="109"/>
      <c r="LDG19" s="109"/>
      <c r="LDH19" s="109"/>
      <c r="LDI19" s="109"/>
      <c r="LDJ19" s="109"/>
      <c r="LDK19" s="109"/>
      <c r="LDL19" s="109"/>
      <c r="LDM19" s="109"/>
      <c r="LDN19" s="109"/>
      <c r="LDO19" s="109"/>
      <c r="LDP19" s="109"/>
      <c r="LDQ19" s="109"/>
      <c r="LDR19" s="109"/>
      <c r="LDS19" s="109"/>
      <c r="LDT19" s="109"/>
      <c r="LDU19" s="109"/>
      <c r="LDV19" s="109"/>
      <c r="LDW19" s="109"/>
      <c r="LDX19" s="109"/>
      <c r="LDY19" s="109"/>
      <c r="LDZ19" s="109"/>
      <c r="LEA19" s="109"/>
      <c r="LEB19" s="109"/>
      <c r="LEC19" s="109"/>
      <c r="LED19" s="109"/>
      <c r="LEE19" s="109"/>
      <c r="LEF19" s="109"/>
      <c r="LEG19" s="109"/>
      <c r="LEH19" s="109"/>
      <c r="LEI19" s="109"/>
      <c r="LEJ19" s="109"/>
      <c r="LEK19" s="109"/>
      <c r="LEL19" s="109"/>
      <c r="LEM19" s="109"/>
      <c r="LEN19" s="109"/>
      <c r="LEO19" s="109"/>
      <c r="LEP19" s="109"/>
      <c r="LEQ19" s="109"/>
      <c r="LER19" s="109"/>
      <c r="LES19" s="109"/>
      <c r="LET19" s="109"/>
      <c r="LEU19" s="109"/>
      <c r="LEV19" s="109"/>
      <c r="LEW19" s="109"/>
      <c r="LEX19" s="109"/>
      <c r="LEY19" s="109"/>
      <c r="LEZ19" s="109"/>
      <c r="LFA19" s="109"/>
      <c r="LFB19" s="109"/>
      <c r="LFC19" s="109"/>
      <c r="LFD19" s="109"/>
      <c r="LFE19" s="109"/>
      <c r="LFF19" s="109"/>
      <c r="LFG19" s="109"/>
      <c r="LFH19" s="109"/>
      <c r="LFI19" s="109"/>
      <c r="LFJ19" s="109"/>
      <c r="LFK19" s="109"/>
      <c r="LFL19" s="109"/>
      <c r="LFM19" s="109"/>
      <c r="LFN19" s="109"/>
      <c r="LFO19" s="109"/>
      <c r="LFP19" s="109"/>
      <c r="LFQ19" s="109"/>
      <c r="LFR19" s="109"/>
      <c r="LFS19" s="109"/>
      <c r="LFT19" s="109"/>
      <c r="LFU19" s="109"/>
      <c r="LFV19" s="109"/>
      <c r="LFW19" s="109"/>
      <c r="LFX19" s="109"/>
      <c r="LFY19" s="109"/>
      <c r="LFZ19" s="109"/>
      <c r="LGA19" s="109"/>
      <c r="LGB19" s="109"/>
      <c r="LGC19" s="109"/>
      <c r="LGD19" s="109"/>
      <c r="LGE19" s="109"/>
      <c r="LGF19" s="109"/>
      <c r="LGG19" s="109"/>
      <c r="LGH19" s="109"/>
      <c r="LGI19" s="109"/>
      <c r="LGJ19" s="109"/>
      <c r="LGK19" s="109"/>
      <c r="LGL19" s="109"/>
      <c r="LGM19" s="109"/>
      <c r="LGN19" s="109"/>
      <c r="LGO19" s="109"/>
      <c r="LGP19" s="109"/>
      <c r="LGQ19" s="109"/>
      <c r="LGR19" s="109"/>
      <c r="LGS19" s="109"/>
      <c r="LGT19" s="109"/>
      <c r="LGU19" s="109"/>
      <c r="LGV19" s="109"/>
      <c r="LGW19" s="109"/>
      <c r="LGX19" s="109"/>
      <c r="LGY19" s="109"/>
      <c r="LGZ19" s="109"/>
      <c r="LHA19" s="109"/>
      <c r="LHB19" s="109"/>
      <c r="LHC19" s="109"/>
      <c r="LHD19" s="109"/>
      <c r="LHE19" s="109"/>
      <c r="LHF19" s="109"/>
      <c r="LHG19" s="109"/>
      <c r="LHH19" s="109"/>
      <c r="LHI19" s="109"/>
      <c r="LHJ19" s="109"/>
      <c r="LHK19" s="109"/>
      <c r="LHL19" s="109"/>
      <c r="LHM19" s="109"/>
      <c r="LHN19" s="109"/>
      <c r="LHO19" s="109"/>
      <c r="LHP19" s="109"/>
      <c r="LHQ19" s="109"/>
      <c r="LHR19" s="109"/>
      <c r="LHS19" s="109"/>
      <c r="LHT19" s="109"/>
      <c r="LHU19" s="109"/>
      <c r="LHV19" s="109"/>
      <c r="LHW19" s="109"/>
      <c r="LHX19" s="109"/>
      <c r="LHY19" s="109"/>
      <c r="LHZ19" s="109"/>
      <c r="LIA19" s="109"/>
      <c r="LIB19" s="109"/>
      <c r="LIC19" s="109"/>
      <c r="LID19" s="109"/>
      <c r="LIE19" s="109"/>
      <c r="LIF19" s="109"/>
      <c r="LIG19" s="109"/>
      <c r="LIH19" s="109"/>
      <c r="LII19" s="109"/>
      <c r="LIJ19" s="109"/>
      <c r="LIK19" s="109"/>
      <c r="LIL19" s="109"/>
      <c r="LIM19" s="109"/>
      <c r="LIN19" s="109"/>
      <c r="LIO19" s="109"/>
      <c r="LIP19" s="109"/>
      <c r="LIQ19" s="109"/>
      <c r="LIR19" s="109"/>
      <c r="LIS19" s="109"/>
      <c r="LIT19" s="109"/>
      <c r="LIU19" s="109"/>
      <c r="LIV19" s="109"/>
      <c r="LIW19" s="109"/>
      <c r="LIX19" s="109"/>
      <c r="LIY19" s="109"/>
      <c r="LIZ19" s="109"/>
      <c r="LJA19" s="109"/>
      <c r="LJB19" s="109"/>
      <c r="LJC19" s="109"/>
      <c r="LJD19" s="109"/>
      <c r="LJE19" s="109"/>
      <c r="LJF19" s="109"/>
      <c r="LJG19" s="109"/>
      <c r="LJH19" s="109"/>
      <c r="LJI19" s="109"/>
      <c r="LJJ19" s="109"/>
      <c r="LJK19" s="109"/>
      <c r="LJL19" s="109"/>
      <c r="LJM19" s="109"/>
      <c r="LJN19" s="109"/>
      <c r="LJO19" s="109"/>
      <c r="LJP19" s="109"/>
      <c r="LJQ19" s="109"/>
      <c r="LJR19" s="109"/>
      <c r="LJS19" s="109"/>
      <c r="LJT19" s="109"/>
      <c r="LJU19" s="109"/>
      <c r="LJV19" s="109"/>
      <c r="LJW19" s="109"/>
      <c r="LJX19" s="109"/>
      <c r="LJY19" s="109"/>
      <c r="LJZ19" s="109"/>
      <c r="LKA19" s="109"/>
      <c r="LKB19" s="109"/>
      <c r="LKC19" s="109"/>
      <c r="LKD19" s="109"/>
      <c r="LKE19" s="109"/>
      <c r="LKF19" s="109"/>
      <c r="LKG19" s="109"/>
      <c r="LKH19" s="109"/>
      <c r="LKI19" s="109"/>
      <c r="LKJ19" s="109"/>
      <c r="LKK19" s="109"/>
      <c r="LKL19" s="109"/>
      <c r="LKM19" s="109"/>
      <c r="LKN19" s="109"/>
      <c r="LKO19" s="109"/>
      <c r="LKP19" s="109"/>
      <c r="LKQ19" s="109"/>
      <c r="LKR19" s="109"/>
      <c r="LKS19" s="109"/>
      <c r="LKT19" s="109"/>
      <c r="LKU19" s="109"/>
      <c r="LKV19" s="109"/>
      <c r="LKW19" s="109"/>
      <c r="LKX19" s="109"/>
      <c r="LKY19" s="109"/>
      <c r="LKZ19" s="109"/>
      <c r="LLA19" s="109"/>
      <c r="LLB19" s="109"/>
      <c r="LLC19" s="109"/>
      <c r="LLD19" s="109"/>
      <c r="LLE19" s="109"/>
      <c r="LLF19" s="109"/>
      <c r="LLG19" s="109"/>
      <c r="LLH19" s="109"/>
      <c r="LLI19" s="109"/>
      <c r="LLJ19" s="109"/>
      <c r="LLK19" s="109"/>
      <c r="LLL19" s="109"/>
      <c r="LLM19" s="109"/>
      <c r="LLN19" s="109"/>
      <c r="LLO19" s="109"/>
      <c r="LLP19" s="109"/>
      <c r="LLQ19" s="109"/>
      <c r="LLR19" s="109"/>
      <c r="LLS19" s="109"/>
      <c r="LLT19" s="109"/>
      <c r="LLU19" s="109"/>
      <c r="LLV19" s="109"/>
      <c r="LLW19" s="109"/>
      <c r="LLX19" s="109"/>
      <c r="LLY19" s="109"/>
      <c r="LLZ19" s="109"/>
      <c r="LMA19" s="109"/>
      <c r="LMB19" s="109"/>
      <c r="LMC19" s="109"/>
      <c r="LMD19" s="109"/>
      <c r="LME19" s="109"/>
      <c r="LMF19" s="109"/>
      <c r="LMG19" s="109"/>
      <c r="LMH19" s="109"/>
      <c r="LMI19" s="109"/>
      <c r="LMJ19" s="109"/>
      <c r="LMK19" s="109"/>
      <c r="LML19" s="109"/>
      <c r="LMM19" s="109"/>
      <c r="LMN19" s="109"/>
      <c r="LMO19" s="109"/>
      <c r="LMP19" s="109"/>
      <c r="LMQ19" s="109"/>
      <c r="LMR19" s="109"/>
      <c r="LMS19" s="109"/>
      <c r="LMT19" s="109"/>
      <c r="LMU19" s="109"/>
      <c r="LMV19" s="109"/>
      <c r="LMW19" s="109"/>
      <c r="LMX19" s="109"/>
      <c r="LMY19" s="109"/>
      <c r="LMZ19" s="109"/>
      <c r="LNA19" s="109"/>
      <c r="LNB19" s="109"/>
      <c r="LNC19" s="109"/>
      <c r="LND19" s="109"/>
      <c r="LNE19" s="109"/>
      <c r="LNF19" s="109"/>
      <c r="LNG19" s="109"/>
      <c r="LNH19" s="109"/>
      <c r="LNI19" s="109"/>
      <c r="LNJ19" s="109"/>
      <c r="LNK19" s="109"/>
      <c r="LNL19" s="109"/>
      <c r="LNM19" s="109"/>
      <c r="LNN19" s="109"/>
      <c r="LNO19" s="109"/>
      <c r="LNP19" s="109"/>
      <c r="LNQ19" s="109"/>
      <c r="LNR19" s="109"/>
      <c r="LNS19" s="109"/>
      <c r="LNT19" s="109"/>
      <c r="LNU19" s="109"/>
      <c r="LNV19" s="109"/>
      <c r="LNW19" s="109"/>
      <c r="LNX19" s="109"/>
      <c r="LNY19" s="109"/>
      <c r="LNZ19" s="109"/>
      <c r="LOA19" s="109"/>
      <c r="LOB19" s="109"/>
      <c r="LOC19" s="109"/>
      <c r="LOD19" s="109"/>
      <c r="LOE19" s="109"/>
      <c r="LOF19" s="109"/>
      <c r="LOG19" s="109"/>
      <c r="LOH19" s="109"/>
      <c r="LOI19" s="109"/>
      <c r="LOJ19" s="109"/>
      <c r="LOK19" s="109"/>
      <c r="LOL19" s="109"/>
      <c r="LOM19" s="109"/>
      <c r="LON19" s="109"/>
      <c r="LOO19" s="109"/>
      <c r="LOP19" s="109"/>
      <c r="LOQ19" s="109"/>
      <c r="LOR19" s="109"/>
      <c r="LOS19" s="109"/>
      <c r="LOT19" s="109"/>
      <c r="LOU19" s="109"/>
      <c r="LOV19" s="109"/>
      <c r="LOW19" s="109"/>
      <c r="LOX19" s="109"/>
      <c r="LOY19" s="109"/>
      <c r="LOZ19" s="109"/>
      <c r="LPA19" s="109"/>
      <c r="LPB19" s="109"/>
      <c r="LPC19" s="109"/>
      <c r="LPD19" s="109"/>
      <c r="LPE19" s="109"/>
      <c r="LPF19" s="109"/>
      <c r="LPG19" s="109"/>
      <c r="LPH19" s="109"/>
      <c r="LPI19" s="109"/>
      <c r="LPJ19" s="109"/>
      <c r="LPK19" s="109"/>
      <c r="LPL19" s="109"/>
      <c r="LPM19" s="109"/>
      <c r="LPN19" s="109"/>
      <c r="LPO19" s="109"/>
      <c r="LPP19" s="109"/>
      <c r="LPQ19" s="109"/>
      <c r="LPR19" s="109"/>
      <c r="LPS19" s="109"/>
      <c r="LPT19" s="109"/>
      <c r="LPU19" s="109"/>
      <c r="LPV19" s="109"/>
      <c r="LPW19" s="109"/>
      <c r="LPX19" s="109"/>
      <c r="LPY19" s="109"/>
      <c r="LPZ19" s="109"/>
      <c r="LQA19" s="109"/>
      <c r="LQB19" s="109"/>
      <c r="LQC19" s="109"/>
      <c r="LQD19" s="109"/>
      <c r="LQE19" s="109"/>
      <c r="LQF19" s="109"/>
      <c r="LQG19" s="109"/>
      <c r="LQH19" s="109"/>
      <c r="LQI19" s="109"/>
      <c r="LQJ19" s="109"/>
      <c r="LQK19" s="109"/>
      <c r="LQL19" s="109"/>
      <c r="LQM19" s="109"/>
      <c r="LQN19" s="109"/>
      <c r="LQO19" s="109"/>
      <c r="LQP19" s="109"/>
      <c r="LQQ19" s="109"/>
      <c r="LQR19" s="109"/>
      <c r="LQS19" s="109"/>
      <c r="LQT19" s="109"/>
      <c r="LQU19" s="109"/>
      <c r="LQV19" s="109"/>
      <c r="LQW19" s="109"/>
      <c r="LQX19" s="109"/>
      <c r="LQY19" s="109"/>
      <c r="LQZ19" s="109"/>
      <c r="LRA19" s="109"/>
      <c r="LRB19" s="109"/>
      <c r="LRC19" s="109"/>
      <c r="LRD19" s="109"/>
      <c r="LRE19" s="109"/>
      <c r="LRF19" s="109"/>
      <c r="LRG19" s="109"/>
      <c r="LRH19" s="109"/>
      <c r="LRI19" s="109"/>
      <c r="LRJ19" s="109"/>
      <c r="LRK19" s="109"/>
      <c r="LRL19" s="109"/>
      <c r="LRM19" s="109"/>
      <c r="LRN19" s="109"/>
      <c r="LRO19" s="109"/>
      <c r="LRP19" s="109"/>
      <c r="LRQ19" s="109"/>
      <c r="LRR19" s="109"/>
      <c r="LRS19" s="109"/>
      <c r="LRT19" s="109"/>
      <c r="LRU19" s="109"/>
      <c r="LRV19" s="109"/>
      <c r="LRW19" s="109"/>
      <c r="LRX19" s="109"/>
      <c r="LRY19" s="109"/>
      <c r="LRZ19" s="109"/>
      <c r="LSA19" s="109"/>
      <c r="LSB19" s="109"/>
      <c r="LSC19" s="109"/>
      <c r="LSD19" s="109"/>
      <c r="LSE19" s="109"/>
      <c r="LSF19" s="109"/>
      <c r="LSG19" s="109"/>
      <c r="LSH19" s="109"/>
      <c r="LSI19" s="109"/>
      <c r="LSJ19" s="109"/>
      <c r="LSK19" s="109"/>
      <c r="LSL19" s="109"/>
      <c r="LSM19" s="109"/>
      <c r="LSN19" s="109"/>
      <c r="LSO19" s="109"/>
      <c r="LSP19" s="109"/>
      <c r="LSQ19" s="109"/>
      <c r="LSR19" s="109"/>
      <c r="LSS19" s="109"/>
      <c r="LST19" s="109"/>
      <c r="LSU19" s="109"/>
      <c r="LSV19" s="109"/>
      <c r="LSW19" s="109"/>
      <c r="LSX19" s="109"/>
      <c r="LSY19" s="109"/>
      <c r="LSZ19" s="109"/>
      <c r="LTA19" s="109"/>
      <c r="LTB19" s="109"/>
      <c r="LTC19" s="109"/>
      <c r="LTD19" s="109"/>
      <c r="LTE19" s="109"/>
      <c r="LTF19" s="109"/>
      <c r="LTG19" s="109"/>
      <c r="LTH19" s="109"/>
      <c r="LTI19" s="109"/>
      <c r="LTJ19" s="109"/>
      <c r="LTK19" s="109"/>
      <c r="LTL19" s="109"/>
      <c r="LTM19" s="109"/>
      <c r="LTN19" s="109"/>
      <c r="LTO19" s="109"/>
      <c r="LTP19" s="109"/>
      <c r="LTQ19" s="109"/>
      <c r="LTR19" s="109"/>
      <c r="LTS19" s="109"/>
      <c r="LTT19" s="109"/>
      <c r="LTU19" s="109"/>
      <c r="LTV19" s="109"/>
      <c r="LTW19" s="109"/>
      <c r="LTX19" s="109"/>
      <c r="LTY19" s="109"/>
      <c r="LTZ19" s="109"/>
      <c r="LUA19" s="109"/>
      <c r="LUB19" s="109"/>
      <c r="LUC19" s="109"/>
      <c r="LUD19" s="109"/>
      <c r="LUE19" s="109"/>
      <c r="LUF19" s="109"/>
      <c r="LUG19" s="109"/>
      <c r="LUH19" s="109"/>
      <c r="LUI19" s="109"/>
      <c r="LUJ19" s="109"/>
      <c r="LUK19" s="109"/>
      <c r="LUL19" s="109"/>
      <c r="LUM19" s="109"/>
      <c r="LUN19" s="109"/>
      <c r="LUO19" s="109"/>
      <c r="LUP19" s="109"/>
      <c r="LUQ19" s="109"/>
      <c r="LUR19" s="109"/>
      <c r="LUS19" s="109"/>
      <c r="LUT19" s="109"/>
      <c r="LUU19" s="109"/>
      <c r="LUV19" s="109"/>
      <c r="LUW19" s="109"/>
      <c r="LUX19" s="109"/>
      <c r="LUY19" s="109"/>
      <c r="LUZ19" s="109"/>
      <c r="LVA19" s="109"/>
      <c r="LVB19" s="109"/>
      <c r="LVC19" s="109"/>
      <c r="LVD19" s="109"/>
      <c r="LVE19" s="109"/>
      <c r="LVF19" s="109"/>
      <c r="LVG19" s="109"/>
      <c r="LVH19" s="109"/>
      <c r="LVI19" s="109"/>
      <c r="LVJ19" s="109"/>
      <c r="LVK19" s="109"/>
      <c r="LVL19" s="109"/>
      <c r="LVM19" s="109"/>
      <c r="LVN19" s="109"/>
      <c r="LVO19" s="109"/>
      <c r="LVP19" s="109"/>
      <c r="LVQ19" s="109"/>
      <c r="LVR19" s="109"/>
      <c r="LVS19" s="109"/>
      <c r="LVT19" s="109"/>
      <c r="LVU19" s="109"/>
      <c r="LVV19" s="109"/>
      <c r="LVW19" s="109"/>
      <c r="LVX19" s="109"/>
      <c r="LVY19" s="109"/>
      <c r="LVZ19" s="109"/>
      <c r="LWA19" s="109"/>
      <c r="LWB19" s="109"/>
      <c r="LWC19" s="109"/>
      <c r="LWD19" s="109"/>
      <c r="LWE19" s="109"/>
      <c r="LWF19" s="109"/>
      <c r="LWG19" s="109"/>
      <c r="LWH19" s="109"/>
      <c r="LWI19" s="109"/>
      <c r="LWJ19" s="109"/>
      <c r="LWK19" s="109"/>
      <c r="LWL19" s="109"/>
      <c r="LWM19" s="109"/>
      <c r="LWN19" s="109"/>
      <c r="LWO19" s="109"/>
      <c r="LWP19" s="109"/>
      <c r="LWQ19" s="109"/>
      <c r="LWR19" s="109"/>
      <c r="LWS19" s="109"/>
      <c r="LWT19" s="109"/>
      <c r="LWU19" s="109"/>
      <c r="LWV19" s="109"/>
      <c r="LWW19" s="109"/>
      <c r="LWX19" s="109"/>
      <c r="LWY19" s="109"/>
      <c r="LWZ19" s="109"/>
      <c r="LXA19" s="109"/>
      <c r="LXB19" s="109"/>
      <c r="LXC19" s="109"/>
      <c r="LXD19" s="109"/>
      <c r="LXE19" s="109"/>
      <c r="LXF19" s="109"/>
      <c r="LXG19" s="109"/>
      <c r="LXH19" s="109"/>
      <c r="LXI19" s="109"/>
      <c r="LXJ19" s="109"/>
      <c r="LXK19" s="109"/>
      <c r="LXL19" s="109"/>
      <c r="LXM19" s="109"/>
      <c r="LXN19" s="109"/>
      <c r="LXO19" s="109"/>
      <c r="LXP19" s="109"/>
      <c r="LXQ19" s="109"/>
      <c r="LXR19" s="109"/>
      <c r="LXS19" s="109"/>
      <c r="LXT19" s="109"/>
      <c r="LXU19" s="109"/>
      <c r="LXV19" s="109"/>
      <c r="LXW19" s="109"/>
      <c r="LXX19" s="109"/>
      <c r="LXY19" s="109"/>
      <c r="LXZ19" s="109"/>
      <c r="LYA19" s="109"/>
      <c r="LYB19" s="109"/>
      <c r="LYC19" s="109"/>
      <c r="LYD19" s="109"/>
      <c r="LYE19" s="109"/>
      <c r="LYF19" s="109"/>
      <c r="LYG19" s="109"/>
      <c r="LYH19" s="109"/>
      <c r="LYI19" s="109"/>
      <c r="LYJ19" s="109"/>
      <c r="LYK19" s="109"/>
      <c r="LYL19" s="109"/>
      <c r="LYM19" s="109"/>
      <c r="LYN19" s="109"/>
      <c r="LYO19" s="109"/>
      <c r="LYP19" s="109"/>
      <c r="LYQ19" s="109"/>
      <c r="LYR19" s="109"/>
      <c r="LYS19" s="109"/>
      <c r="LYT19" s="109"/>
      <c r="LYU19" s="109"/>
      <c r="LYV19" s="109"/>
      <c r="LYW19" s="109"/>
      <c r="LYX19" s="109"/>
      <c r="LYY19" s="109"/>
      <c r="LYZ19" s="109"/>
      <c r="LZA19" s="109"/>
      <c r="LZB19" s="109"/>
      <c r="LZC19" s="109"/>
      <c r="LZD19" s="109"/>
      <c r="LZE19" s="109"/>
      <c r="LZF19" s="109"/>
      <c r="LZG19" s="109"/>
      <c r="LZH19" s="109"/>
      <c r="LZI19" s="109"/>
      <c r="LZJ19" s="109"/>
      <c r="LZK19" s="109"/>
      <c r="LZL19" s="109"/>
      <c r="LZM19" s="109"/>
      <c r="LZN19" s="109"/>
      <c r="LZO19" s="109"/>
      <c r="LZP19" s="109"/>
      <c r="LZQ19" s="109"/>
      <c r="LZR19" s="109"/>
      <c r="LZS19" s="109"/>
      <c r="LZT19" s="109"/>
      <c r="LZU19" s="109"/>
      <c r="LZV19" s="109"/>
      <c r="LZW19" s="109"/>
      <c r="LZX19" s="109"/>
      <c r="LZY19" s="109"/>
      <c r="LZZ19" s="109"/>
      <c r="MAA19" s="109"/>
      <c r="MAB19" s="109"/>
      <c r="MAC19" s="109"/>
      <c r="MAD19" s="109"/>
      <c r="MAE19" s="109"/>
      <c r="MAF19" s="109"/>
      <c r="MAG19" s="109"/>
      <c r="MAH19" s="109"/>
      <c r="MAI19" s="109"/>
      <c r="MAJ19" s="109"/>
      <c r="MAK19" s="109"/>
      <c r="MAL19" s="109"/>
      <c r="MAM19" s="109"/>
      <c r="MAN19" s="109"/>
      <c r="MAO19" s="109"/>
      <c r="MAP19" s="109"/>
      <c r="MAQ19" s="109"/>
      <c r="MAR19" s="109"/>
      <c r="MAS19" s="109"/>
      <c r="MAT19" s="109"/>
      <c r="MAU19" s="109"/>
      <c r="MAV19" s="109"/>
      <c r="MAW19" s="109"/>
      <c r="MAX19" s="109"/>
      <c r="MAY19" s="109"/>
      <c r="MAZ19" s="109"/>
      <c r="MBA19" s="109"/>
      <c r="MBB19" s="109"/>
      <c r="MBC19" s="109"/>
      <c r="MBD19" s="109"/>
      <c r="MBE19" s="109"/>
      <c r="MBF19" s="109"/>
      <c r="MBG19" s="109"/>
      <c r="MBH19" s="109"/>
      <c r="MBI19" s="109"/>
      <c r="MBJ19" s="109"/>
      <c r="MBK19" s="109"/>
      <c r="MBL19" s="109"/>
      <c r="MBM19" s="109"/>
      <c r="MBN19" s="109"/>
      <c r="MBO19" s="109"/>
      <c r="MBP19" s="109"/>
      <c r="MBQ19" s="109"/>
      <c r="MBR19" s="109"/>
      <c r="MBS19" s="109"/>
      <c r="MBT19" s="109"/>
      <c r="MBU19" s="109"/>
      <c r="MBV19" s="109"/>
      <c r="MBW19" s="109"/>
      <c r="MBX19" s="109"/>
      <c r="MBY19" s="109"/>
      <c r="MBZ19" s="109"/>
      <c r="MCA19" s="109"/>
      <c r="MCB19" s="109"/>
      <c r="MCC19" s="109"/>
      <c r="MCD19" s="109"/>
      <c r="MCE19" s="109"/>
      <c r="MCF19" s="109"/>
      <c r="MCG19" s="109"/>
      <c r="MCH19" s="109"/>
      <c r="MCI19" s="109"/>
      <c r="MCJ19" s="109"/>
      <c r="MCK19" s="109"/>
      <c r="MCL19" s="109"/>
      <c r="MCM19" s="109"/>
      <c r="MCN19" s="109"/>
      <c r="MCO19" s="109"/>
      <c r="MCP19" s="109"/>
      <c r="MCQ19" s="109"/>
      <c r="MCR19" s="109"/>
      <c r="MCS19" s="109"/>
      <c r="MCT19" s="109"/>
      <c r="MCU19" s="109"/>
      <c r="MCV19" s="109"/>
      <c r="MCW19" s="109"/>
      <c r="MCX19" s="109"/>
      <c r="MCY19" s="109"/>
      <c r="MCZ19" s="109"/>
      <c r="MDA19" s="109"/>
      <c r="MDB19" s="109"/>
      <c r="MDC19" s="109"/>
      <c r="MDD19" s="109"/>
      <c r="MDE19" s="109"/>
      <c r="MDF19" s="109"/>
      <c r="MDG19" s="109"/>
      <c r="MDH19" s="109"/>
      <c r="MDI19" s="109"/>
      <c r="MDJ19" s="109"/>
      <c r="MDK19" s="109"/>
      <c r="MDL19" s="109"/>
      <c r="MDM19" s="109"/>
      <c r="MDN19" s="109"/>
      <c r="MDO19" s="109"/>
      <c r="MDP19" s="109"/>
      <c r="MDQ19" s="109"/>
      <c r="MDR19" s="109"/>
      <c r="MDS19" s="109"/>
      <c r="MDT19" s="109"/>
      <c r="MDU19" s="109"/>
      <c r="MDV19" s="109"/>
      <c r="MDW19" s="109"/>
      <c r="MDX19" s="109"/>
      <c r="MDY19" s="109"/>
      <c r="MDZ19" s="109"/>
      <c r="MEA19" s="109"/>
      <c r="MEB19" s="109"/>
      <c r="MEC19" s="109"/>
      <c r="MED19" s="109"/>
      <c r="MEE19" s="109"/>
      <c r="MEF19" s="109"/>
      <c r="MEG19" s="109"/>
      <c r="MEH19" s="109"/>
      <c r="MEI19" s="109"/>
      <c r="MEJ19" s="109"/>
      <c r="MEK19" s="109"/>
      <c r="MEL19" s="109"/>
      <c r="MEM19" s="109"/>
      <c r="MEN19" s="109"/>
      <c r="MEO19" s="109"/>
      <c r="MEP19" s="109"/>
      <c r="MEQ19" s="109"/>
      <c r="MER19" s="109"/>
      <c r="MES19" s="109"/>
      <c r="MET19" s="109"/>
      <c r="MEU19" s="109"/>
      <c r="MEV19" s="109"/>
      <c r="MEW19" s="109"/>
      <c r="MEX19" s="109"/>
      <c r="MEY19" s="109"/>
      <c r="MEZ19" s="109"/>
      <c r="MFA19" s="109"/>
      <c r="MFB19" s="109"/>
      <c r="MFC19" s="109"/>
      <c r="MFD19" s="109"/>
      <c r="MFE19" s="109"/>
      <c r="MFF19" s="109"/>
      <c r="MFG19" s="109"/>
      <c r="MFH19" s="109"/>
      <c r="MFI19" s="109"/>
      <c r="MFJ19" s="109"/>
      <c r="MFK19" s="109"/>
      <c r="MFL19" s="109"/>
      <c r="MFM19" s="109"/>
      <c r="MFN19" s="109"/>
      <c r="MFO19" s="109"/>
      <c r="MFP19" s="109"/>
      <c r="MFQ19" s="109"/>
      <c r="MFR19" s="109"/>
      <c r="MFS19" s="109"/>
      <c r="MFT19" s="109"/>
      <c r="MFU19" s="109"/>
      <c r="MFV19" s="109"/>
      <c r="MFW19" s="109"/>
      <c r="MFX19" s="109"/>
      <c r="MFY19" s="109"/>
      <c r="MFZ19" s="109"/>
      <c r="MGA19" s="109"/>
      <c r="MGB19" s="109"/>
      <c r="MGC19" s="109"/>
      <c r="MGD19" s="109"/>
      <c r="MGE19" s="109"/>
      <c r="MGF19" s="109"/>
      <c r="MGG19" s="109"/>
      <c r="MGH19" s="109"/>
      <c r="MGI19" s="109"/>
      <c r="MGJ19" s="109"/>
      <c r="MGK19" s="109"/>
      <c r="MGL19" s="109"/>
      <c r="MGM19" s="109"/>
      <c r="MGN19" s="109"/>
      <c r="MGO19" s="109"/>
      <c r="MGP19" s="109"/>
      <c r="MGQ19" s="109"/>
      <c r="MGR19" s="109"/>
      <c r="MGS19" s="109"/>
      <c r="MGT19" s="109"/>
      <c r="MGU19" s="109"/>
      <c r="MGV19" s="109"/>
      <c r="MGW19" s="109"/>
      <c r="MGX19" s="109"/>
      <c r="MGY19" s="109"/>
      <c r="MGZ19" s="109"/>
      <c r="MHA19" s="109"/>
      <c r="MHB19" s="109"/>
      <c r="MHC19" s="109"/>
      <c r="MHD19" s="109"/>
      <c r="MHE19" s="109"/>
      <c r="MHF19" s="109"/>
      <c r="MHG19" s="109"/>
      <c r="MHH19" s="109"/>
      <c r="MHI19" s="109"/>
      <c r="MHJ19" s="109"/>
      <c r="MHK19" s="109"/>
      <c r="MHL19" s="109"/>
      <c r="MHM19" s="109"/>
      <c r="MHN19" s="109"/>
      <c r="MHO19" s="109"/>
      <c r="MHP19" s="109"/>
      <c r="MHQ19" s="109"/>
      <c r="MHR19" s="109"/>
      <c r="MHS19" s="109"/>
      <c r="MHT19" s="109"/>
      <c r="MHU19" s="109"/>
      <c r="MHV19" s="109"/>
      <c r="MHW19" s="109"/>
      <c r="MHX19" s="109"/>
      <c r="MHY19" s="109"/>
      <c r="MHZ19" s="109"/>
      <c r="MIA19" s="109"/>
      <c r="MIB19" s="109"/>
      <c r="MIC19" s="109"/>
      <c r="MID19" s="109"/>
      <c r="MIE19" s="109"/>
      <c r="MIF19" s="109"/>
      <c r="MIG19" s="109"/>
      <c r="MIH19" s="109"/>
      <c r="MII19" s="109"/>
      <c r="MIJ19" s="109"/>
      <c r="MIK19" s="109"/>
      <c r="MIL19" s="109"/>
      <c r="MIM19" s="109"/>
      <c r="MIN19" s="109"/>
      <c r="MIO19" s="109"/>
      <c r="MIP19" s="109"/>
      <c r="MIQ19" s="109"/>
      <c r="MIR19" s="109"/>
      <c r="MIS19" s="109"/>
      <c r="MIT19" s="109"/>
      <c r="MIU19" s="109"/>
      <c r="MIV19" s="109"/>
      <c r="MIW19" s="109"/>
      <c r="MIX19" s="109"/>
      <c r="MIY19" s="109"/>
      <c r="MIZ19" s="109"/>
      <c r="MJA19" s="109"/>
      <c r="MJB19" s="109"/>
      <c r="MJC19" s="109"/>
      <c r="MJD19" s="109"/>
      <c r="MJE19" s="109"/>
      <c r="MJF19" s="109"/>
      <c r="MJG19" s="109"/>
      <c r="MJH19" s="109"/>
      <c r="MJI19" s="109"/>
      <c r="MJJ19" s="109"/>
      <c r="MJK19" s="109"/>
      <c r="MJL19" s="109"/>
      <c r="MJM19" s="109"/>
      <c r="MJN19" s="109"/>
      <c r="MJO19" s="109"/>
      <c r="MJP19" s="109"/>
      <c r="MJQ19" s="109"/>
      <c r="MJR19" s="109"/>
      <c r="MJS19" s="109"/>
      <c r="MJT19" s="109"/>
      <c r="MJU19" s="109"/>
      <c r="MJV19" s="109"/>
      <c r="MJW19" s="109"/>
      <c r="MJX19" s="109"/>
      <c r="MJY19" s="109"/>
      <c r="MJZ19" s="109"/>
      <c r="MKA19" s="109"/>
      <c r="MKB19" s="109"/>
      <c r="MKC19" s="109"/>
      <c r="MKD19" s="109"/>
      <c r="MKE19" s="109"/>
      <c r="MKF19" s="109"/>
      <c r="MKG19" s="109"/>
      <c r="MKH19" s="109"/>
      <c r="MKI19" s="109"/>
      <c r="MKJ19" s="109"/>
      <c r="MKK19" s="109"/>
      <c r="MKL19" s="109"/>
      <c r="MKM19" s="109"/>
      <c r="MKN19" s="109"/>
      <c r="MKO19" s="109"/>
      <c r="MKP19" s="109"/>
      <c r="MKQ19" s="109"/>
      <c r="MKR19" s="109"/>
      <c r="MKS19" s="109"/>
      <c r="MKT19" s="109"/>
      <c r="MKU19" s="109"/>
      <c r="MKV19" s="109"/>
      <c r="MKW19" s="109"/>
      <c r="MKX19" s="109"/>
      <c r="MKY19" s="109"/>
      <c r="MKZ19" s="109"/>
      <c r="MLA19" s="109"/>
      <c r="MLB19" s="109"/>
      <c r="MLC19" s="109"/>
      <c r="MLD19" s="109"/>
      <c r="MLE19" s="109"/>
      <c r="MLF19" s="109"/>
      <c r="MLG19" s="109"/>
      <c r="MLH19" s="109"/>
      <c r="MLI19" s="109"/>
      <c r="MLJ19" s="109"/>
      <c r="MLK19" s="109"/>
      <c r="MLL19" s="109"/>
      <c r="MLM19" s="109"/>
      <c r="MLN19" s="109"/>
      <c r="MLO19" s="109"/>
      <c r="MLP19" s="109"/>
      <c r="MLQ19" s="109"/>
      <c r="MLR19" s="109"/>
      <c r="MLS19" s="109"/>
      <c r="MLT19" s="109"/>
      <c r="MLU19" s="109"/>
      <c r="MLV19" s="109"/>
      <c r="MLW19" s="109"/>
      <c r="MLX19" s="109"/>
      <c r="MLY19" s="109"/>
      <c r="MLZ19" s="109"/>
      <c r="MMA19" s="109"/>
      <c r="MMB19" s="109"/>
      <c r="MMC19" s="109"/>
      <c r="MMD19" s="109"/>
      <c r="MME19" s="109"/>
      <c r="MMF19" s="109"/>
      <c r="MMG19" s="109"/>
      <c r="MMH19" s="109"/>
      <c r="MMI19" s="109"/>
      <c r="MMJ19" s="109"/>
      <c r="MMK19" s="109"/>
      <c r="MML19" s="109"/>
      <c r="MMM19" s="109"/>
      <c r="MMN19" s="109"/>
      <c r="MMO19" s="109"/>
      <c r="MMP19" s="109"/>
      <c r="MMQ19" s="109"/>
      <c r="MMR19" s="109"/>
      <c r="MMS19" s="109"/>
      <c r="MMT19" s="109"/>
      <c r="MMU19" s="109"/>
      <c r="MMV19" s="109"/>
      <c r="MMW19" s="109"/>
      <c r="MMX19" s="109"/>
      <c r="MMY19" s="109"/>
      <c r="MMZ19" s="109"/>
      <c r="MNA19" s="109"/>
      <c r="MNB19" s="109"/>
      <c r="MNC19" s="109"/>
      <c r="MND19" s="109"/>
      <c r="MNE19" s="109"/>
      <c r="MNF19" s="109"/>
      <c r="MNG19" s="109"/>
      <c r="MNH19" s="109"/>
      <c r="MNI19" s="109"/>
      <c r="MNJ19" s="109"/>
      <c r="MNK19" s="109"/>
      <c r="MNL19" s="109"/>
      <c r="MNM19" s="109"/>
      <c r="MNN19" s="109"/>
      <c r="MNO19" s="109"/>
      <c r="MNP19" s="109"/>
      <c r="MNQ19" s="109"/>
      <c r="MNR19" s="109"/>
      <c r="MNS19" s="109"/>
      <c r="MNT19" s="109"/>
      <c r="MNU19" s="109"/>
      <c r="MNV19" s="109"/>
      <c r="MNW19" s="109"/>
      <c r="MNX19" s="109"/>
      <c r="MNY19" s="109"/>
      <c r="MNZ19" s="109"/>
      <c r="MOA19" s="109"/>
      <c r="MOB19" s="109"/>
      <c r="MOC19" s="109"/>
      <c r="MOD19" s="109"/>
      <c r="MOE19" s="109"/>
      <c r="MOF19" s="109"/>
      <c r="MOG19" s="109"/>
      <c r="MOH19" s="109"/>
      <c r="MOI19" s="109"/>
      <c r="MOJ19" s="109"/>
      <c r="MOK19" s="109"/>
      <c r="MOL19" s="109"/>
      <c r="MOM19" s="109"/>
      <c r="MON19" s="109"/>
      <c r="MOO19" s="109"/>
      <c r="MOP19" s="109"/>
      <c r="MOQ19" s="109"/>
      <c r="MOR19" s="109"/>
      <c r="MOS19" s="109"/>
      <c r="MOT19" s="109"/>
      <c r="MOU19" s="109"/>
      <c r="MOV19" s="109"/>
      <c r="MOW19" s="109"/>
      <c r="MOX19" s="109"/>
      <c r="MOY19" s="109"/>
      <c r="MOZ19" s="109"/>
      <c r="MPA19" s="109"/>
      <c r="MPB19" s="109"/>
      <c r="MPC19" s="109"/>
      <c r="MPD19" s="109"/>
      <c r="MPE19" s="109"/>
      <c r="MPF19" s="109"/>
      <c r="MPG19" s="109"/>
      <c r="MPH19" s="109"/>
      <c r="MPI19" s="109"/>
      <c r="MPJ19" s="109"/>
      <c r="MPK19" s="109"/>
      <c r="MPL19" s="109"/>
      <c r="MPM19" s="109"/>
      <c r="MPN19" s="109"/>
      <c r="MPO19" s="109"/>
      <c r="MPP19" s="109"/>
      <c r="MPQ19" s="109"/>
      <c r="MPR19" s="109"/>
      <c r="MPS19" s="109"/>
      <c r="MPT19" s="109"/>
      <c r="MPU19" s="109"/>
      <c r="MPV19" s="109"/>
      <c r="MPW19" s="109"/>
      <c r="MPX19" s="109"/>
      <c r="MPY19" s="109"/>
      <c r="MPZ19" s="109"/>
      <c r="MQA19" s="109"/>
      <c r="MQB19" s="109"/>
      <c r="MQC19" s="109"/>
      <c r="MQD19" s="109"/>
      <c r="MQE19" s="109"/>
      <c r="MQF19" s="109"/>
      <c r="MQG19" s="109"/>
      <c r="MQH19" s="109"/>
      <c r="MQI19" s="109"/>
      <c r="MQJ19" s="109"/>
      <c r="MQK19" s="109"/>
      <c r="MQL19" s="109"/>
      <c r="MQM19" s="109"/>
      <c r="MQN19" s="109"/>
      <c r="MQO19" s="109"/>
      <c r="MQP19" s="109"/>
      <c r="MQQ19" s="109"/>
      <c r="MQR19" s="109"/>
      <c r="MQS19" s="109"/>
      <c r="MQT19" s="109"/>
      <c r="MQU19" s="109"/>
      <c r="MQV19" s="109"/>
      <c r="MQW19" s="109"/>
      <c r="MQX19" s="109"/>
      <c r="MQY19" s="109"/>
      <c r="MQZ19" s="109"/>
      <c r="MRA19" s="109"/>
      <c r="MRB19" s="109"/>
      <c r="MRC19" s="109"/>
      <c r="MRD19" s="109"/>
      <c r="MRE19" s="109"/>
      <c r="MRF19" s="109"/>
      <c r="MRG19" s="109"/>
      <c r="MRH19" s="109"/>
      <c r="MRI19" s="109"/>
      <c r="MRJ19" s="109"/>
      <c r="MRK19" s="109"/>
      <c r="MRL19" s="109"/>
      <c r="MRM19" s="109"/>
      <c r="MRN19" s="109"/>
      <c r="MRO19" s="109"/>
      <c r="MRP19" s="109"/>
      <c r="MRQ19" s="109"/>
      <c r="MRR19" s="109"/>
      <c r="MRS19" s="109"/>
      <c r="MRT19" s="109"/>
      <c r="MRU19" s="109"/>
      <c r="MRV19" s="109"/>
      <c r="MRW19" s="109"/>
      <c r="MRX19" s="109"/>
      <c r="MRY19" s="109"/>
      <c r="MRZ19" s="109"/>
      <c r="MSA19" s="109"/>
      <c r="MSB19" s="109"/>
      <c r="MSC19" s="109"/>
      <c r="MSD19" s="109"/>
      <c r="MSE19" s="109"/>
      <c r="MSF19" s="109"/>
      <c r="MSG19" s="109"/>
      <c r="MSH19" s="109"/>
      <c r="MSI19" s="109"/>
      <c r="MSJ19" s="109"/>
      <c r="MSK19" s="109"/>
      <c r="MSL19" s="109"/>
      <c r="MSM19" s="109"/>
      <c r="MSN19" s="109"/>
      <c r="MSO19" s="109"/>
      <c r="MSP19" s="109"/>
      <c r="MSQ19" s="109"/>
      <c r="MSR19" s="109"/>
      <c r="MSS19" s="109"/>
      <c r="MST19" s="109"/>
      <c r="MSU19" s="109"/>
      <c r="MSV19" s="109"/>
      <c r="MSW19" s="109"/>
      <c r="MSX19" s="109"/>
      <c r="MSY19" s="109"/>
      <c r="MSZ19" s="109"/>
      <c r="MTA19" s="109"/>
      <c r="MTB19" s="109"/>
      <c r="MTC19" s="109"/>
      <c r="MTD19" s="109"/>
      <c r="MTE19" s="109"/>
      <c r="MTF19" s="109"/>
      <c r="MTG19" s="109"/>
      <c r="MTH19" s="109"/>
      <c r="MTI19" s="109"/>
      <c r="MTJ19" s="109"/>
      <c r="MTK19" s="109"/>
      <c r="MTL19" s="109"/>
      <c r="MTM19" s="109"/>
      <c r="MTN19" s="109"/>
      <c r="MTO19" s="109"/>
      <c r="MTP19" s="109"/>
      <c r="MTQ19" s="109"/>
      <c r="MTR19" s="109"/>
      <c r="MTS19" s="109"/>
      <c r="MTT19" s="109"/>
      <c r="MTU19" s="109"/>
      <c r="MTV19" s="109"/>
      <c r="MTW19" s="109"/>
      <c r="MTX19" s="109"/>
      <c r="MTY19" s="109"/>
      <c r="MTZ19" s="109"/>
      <c r="MUA19" s="109"/>
      <c r="MUB19" s="109"/>
      <c r="MUC19" s="109"/>
      <c r="MUD19" s="109"/>
      <c r="MUE19" s="109"/>
      <c r="MUF19" s="109"/>
      <c r="MUG19" s="109"/>
      <c r="MUH19" s="109"/>
      <c r="MUI19" s="109"/>
      <c r="MUJ19" s="109"/>
      <c r="MUK19" s="109"/>
      <c r="MUL19" s="109"/>
      <c r="MUM19" s="109"/>
      <c r="MUN19" s="109"/>
      <c r="MUO19" s="109"/>
      <c r="MUP19" s="109"/>
      <c r="MUQ19" s="109"/>
      <c r="MUR19" s="109"/>
      <c r="MUS19" s="109"/>
      <c r="MUT19" s="109"/>
      <c r="MUU19" s="109"/>
      <c r="MUV19" s="109"/>
      <c r="MUW19" s="109"/>
      <c r="MUX19" s="109"/>
      <c r="MUY19" s="109"/>
      <c r="MUZ19" s="109"/>
      <c r="MVA19" s="109"/>
      <c r="MVB19" s="109"/>
      <c r="MVC19" s="109"/>
      <c r="MVD19" s="109"/>
      <c r="MVE19" s="109"/>
      <c r="MVF19" s="109"/>
      <c r="MVG19" s="109"/>
      <c r="MVH19" s="109"/>
      <c r="MVI19" s="109"/>
      <c r="MVJ19" s="109"/>
      <c r="MVK19" s="109"/>
      <c r="MVL19" s="109"/>
      <c r="MVM19" s="109"/>
      <c r="MVN19" s="109"/>
      <c r="MVO19" s="109"/>
      <c r="MVP19" s="109"/>
      <c r="MVQ19" s="109"/>
      <c r="MVR19" s="109"/>
      <c r="MVS19" s="109"/>
      <c r="MVT19" s="109"/>
      <c r="MVU19" s="109"/>
      <c r="MVV19" s="109"/>
      <c r="MVW19" s="109"/>
      <c r="MVX19" s="109"/>
      <c r="MVY19" s="109"/>
      <c r="MVZ19" s="109"/>
      <c r="MWA19" s="109"/>
      <c r="MWB19" s="109"/>
      <c r="MWC19" s="109"/>
      <c r="MWD19" s="109"/>
      <c r="MWE19" s="109"/>
      <c r="MWF19" s="109"/>
      <c r="MWG19" s="109"/>
      <c r="MWH19" s="109"/>
      <c r="MWI19" s="109"/>
      <c r="MWJ19" s="109"/>
      <c r="MWK19" s="109"/>
      <c r="MWL19" s="109"/>
      <c r="MWM19" s="109"/>
      <c r="MWN19" s="109"/>
      <c r="MWO19" s="109"/>
      <c r="MWP19" s="109"/>
      <c r="MWQ19" s="109"/>
      <c r="MWR19" s="109"/>
      <c r="MWS19" s="109"/>
      <c r="MWT19" s="109"/>
      <c r="MWU19" s="109"/>
      <c r="MWV19" s="109"/>
      <c r="MWW19" s="109"/>
      <c r="MWX19" s="109"/>
      <c r="MWY19" s="109"/>
      <c r="MWZ19" s="109"/>
      <c r="MXA19" s="109"/>
      <c r="MXB19" s="109"/>
      <c r="MXC19" s="109"/>
      <c r="MXD19" s="109"/>
      <c r="MXE19" s="109"/>
      <c r="MXF19" s="109"/>
      <c r="MXG19" s="109"/>
      <c r="MXH19" s="109"/>
      <c r="MXI19" s="109"/>
      <c r="MXJ19" s="109"/>
      <c r="MXK19" s="109"/>
      <c r="MXL19" s="109"/>
      <c r="MXM19" s="109"/>
      <c r="MXN19" s="109"/>
      <c r="MXO19" s="109"/>
      <c r="MXP19" s="109"/>
      <c r="MXQ19" s="109"/>
      <c r="MXR19" s="109"/>
      <c r="MXS19" s="109"/>
      <c r="MXT19" s="109"/>
      <c r="MXU19" s="109"/>
      <c r="MXV19" s="109"/>
      <c r="MXW19" s="109"/>
      <c r="MXX19" s="109"/>
      <c r="MXY19" s="109"/>
      <c r="MXZ19" s="109"/>
      <c r="MYA19" s="109"/>
      <c r="MYB19" s="109"/>
      <c r="MYC19" s="109"/>
      <c r="MYD19" s="109"/>
      <c r="MYE19" s="109"/>
      <c r="MYF19" s="109"/>
      <c r="MYG19" s="109"/>
      <c r="MYH19" s="109"/>
      <c r="MYI19" s="109"/>
      <c r="MYJ19" s="109"/>
      <c r="MYK19" s="109"/>
      <c r="MYL19" s="109"/>
      <c r="MYM19" s="109"/>
      <c r="MYN19" s="109"/>
      <c r="MYO19" s="109"/>
      <c r="MYP19" s="109"/>
      <c r="MYQ19" s="109"/>
      <c r="MYR19" s="109"/>
      <c r="MYS19" s="109"/>
      <c r="MYT19" s="109"/>
      <c r="MYU19" s="109"/>
      <c r="MYV19" s="109"/>
      <c r="MYW19" s="109"/>
      <c r="MYX19" s="109"/>
      <c r="MYY19" s="109"/>
      <c r="MYZ19" s="109"/>
      <c r="MZA19" s="109"/>
      <c r="MZB19" s="109"/>
      <c r="MZC19" s="109"/>
      <c r="MZD19" s="109"/>
      <c r="MZE19" s="109"/>
      <c r="MZF19" s="109"/>
      <c r="MZG19" s="109"/>
      <c r="MZH19" s="109"/>
      <c r="MZI19" s="109"/>
      <c r="MZJ19" s="109"/>
      <c r="MZK19" s="109"/>
      <c r="MZL19" s="109"/>
      <c r="MZM19" s="109"/>
      <c r="MZN19" s="109"/>
      <c r="MZO19" s="109"/>
      <c r="MZP19" s="109"/>
      <c r="MZQ19" s="109"/>
      <c r="MZR19" s="109"/>
      <c r="MZS19" s="109"/>
      <c r="MZT19" s="109"/>
      <c r="MZU19" s="109"/>
      <c r="MZV19" s="109"/>
      <c r="MZW19" s="109"/>
      <c r="MZX19" s="109"/>
      <c r="MZY19" s="109"/>
      <c r="MZZ19" s="109"/>
      <c r="NAA19" s="109"/>
      <c r="NAB19" s="109"/>
      <c r="NAC19" s="109"/>
      <c r="NAD19" s="109"/>
      <c r="NAE19" s="109"/>
      <c r="NAF19" s="109"/>
      <c r="NAG19" s="109"/>
      <c r="NAH19" s="109"/>
      <c r="NAI19" s="109"/>
      <c r="NAJ19" s="109"/>
      <c r="NAK19" s="109"/>
      <c r="NAL19" s="109"/>
      <c r="NAM19" s="109"/>
      <c r="NAN19" s="109"/>
      <c r="NAO19" s="109"/>
      <c r="NAP19" s="109"/>
      <c r="NAQ19" s="109"/>
      <c r="NAR19" s="109"/>
      <c r="NAS19" s="109"/>
      <c r="NAT19" s="109"/>
      <c r="NAU19" s="109"/>
      <c r="NAV19" s="109"/>
      <c r="NAW19" s="109"/>
      <c r="NAX19" s="109"/>
      <c r="NAY19" s="109"/>
      <c r="NAZ19" s="109"/>
      <c r="NBA19" s="109"/>
      <c r="NBB19" s="109"/>
      <c r="NBC19" s="109"/>
      <c r="NBD19" s="109"/>
      <c r="NBE19" s="109"/>
      <c r="NBF19" s="109"/>
      <c r="NBG19" s="109"/>
      <c r="NBH19" s="109"/>
      <c r="NBI19" s="109"/>
      <c r="NBJ19" s="109"/>
      <c r="NBK19" s="109"/>
      <c r="NBL19" s="109"/>
      <c r="NBM19" s="109"/>
      <c r="NBN19" s="109"/>
      <c r="NBO19" s="109"/>
      <c r="NBP19" s="109"/>
      <c r="NBQ19" s="109"/>
      <c r="NBR19" s="109"/>
      <c r="NBS19" s="109"/>
      <c r="NBT19" s="109"/>
      <c r="NBU19" s="109"/>
      <c r="NBV19" s="109"/>
      <c r="NBW19" s="109"/>
      <c r="NBX19" s="109"/>
      <c r="NBY19" s="109"/>
      <c r="NBZ19" s="109"/>
      <c r="NCA19" s="109"/>
      <c r="NCB19" s="109"/>
      <c r="NCC19" s="109"/>
      <c r="NCD19" s="109"/>
      <c r="NCE19" s="109"/>
      <c r="NCF19" s="109"/>
      <c r="NCG19" s="109"/>
      <c r="NCH19" s="109"/>
      <c r="NCI19" s="109"/>
      <c r="NCJ19" s="109"/>
      <c r="NCK19" s="109"/>
      <c r="NCL19" s="109"/>
      <c r="NCM19" s="109"/>
      <c r="NCN19" s="109"/>
      <c r="NCO19" s="109"/>
      <c r="NCP19" s="109"/>
      <c r="NCQ19" s="109"/>
      <c r="NCR19" s="109"/>
      <c r="NCS19" s="109"/>
      <c r="NCT19" s="109"/>
      <c r="NCU19" s="109"/>
      <c r="NCV19" s="109"/>
      <c r="NCW19" s="109"/>
      <c r="NCX19" s="109"/>
      <c r="NCY19" s="109"/>
      <c r="NCZ19" s="109"/>
      <c r="NDA19" s="109"/>
      <c r="NDB19" s="109"/>
      <c r="NDC19" s="109"/>
      <c r="NDD19" s="109"/>
      <c r="NDE19" s="109"/>
      <c r="NDF19" s="109"/>
      <c r="NDG19" s="109"/>
      <c r="NDH19" s="109"/>
      <c r="NDI19" s="109"/>
      <c r="NDJ19" s="109"/>
      <c r="NDK19" s="109"/>
      <c r="NDL19" s="109"/>
      <c r="NDM19" s="109"/>
      <c r="NDN19" s="109"/>
      <c r="NDO19" s="109"/>
      <c r="NDP19" s="109"/>
      <c r="NDQ19" s="109"/>
      <c r="NDR19" s="109"/>
      <c r="NDS19" s="109"/>
      <c r="NDT19" s="109"/>
      <c r="NDU19" s="109"/>
      <c r="NDV19" s="109"/>
      <c r="NDW19" s="109"/>
      <c r="NDX19" s="109"/>
      <c r="NDY19" s="109"/>
      <c r="NDZ19" s="109"/>
      <c r="NEA19" s="109"/>
      <c r="NEB19" s="109"/>
      <c r="NEC19" s="109"/>
      <c r="NED19" s="109"/>
      <c r="NEE19" s="109"/>
      <c r="NEF19" s="109"/>
      <c r="NEG19" s="109"/>
      <c r="NEH19" s="109"/>
      <c r="NEI19" s="109"/>
      <c r="NEJ19" s="109"/>
      <c r="NEK19" s="109"/>
      <c r="NEL19" s="109"/>
      <c r="NEM19" s="109"/>
      <c r="NEN19" s="109"/>
      <c r="NEO19" s="109"/>
      <c r="NEP19" s="109"/>
      <c r="NEQ19" s="109"/>
      <c r="NER19" s="109"/>
      <c r="NES19" s="109"/>
      <c r="NET19" s="109"/>
      <c r="NEU19" s="109"/>
      <c r="NEV19" s="109"/>
      <c r="NEW19" s="109"/>
      <c r="NEX19" s="109"/>
      <c r="NEY19" s="109"/>
      <c r="NEZ19" s="109"/>
      <c r="NFA19" s="109"/>
      <c r="NFB19" s="109"/>
      <c r="NFC19" s="109"/>
      <c r="NFD19" s="109"/>
      <c r="NFE19" s="109"/>
      <c r="NFF19" s="109"/>
      <c r="NFG19" s="109"/>
      <c r="NFH19" s="109"/>
      <c r="NFI19" s="109"/>
      <c r="NFJ19" s="109"/>
      <c r="NFK19" s="109"/>
      <c r="NFL19" s="109"/>
      <c r="NFM19" s="109"/>
      <c r="NFN19" s="109"/>
      <c r="NFO19" s="109"/>
      <c r="NFP19" s="109"/>
      <c r="NFQ19" s="109"/>
      <c r="NFR19" s="109"/>
      <c r="NFS19" s="109"/>
      <c r="NFT19" s="109"/>
      <c r="NFU19" s="109"/>
      <c r="NFV19" s="109"/>
      <c r="NFW19" s="109"/>
      <c r="NFX19" s="109"/>
      <c r="NFY19" s="109"/>
      <c r="NFZ19" s="109"/>
      <c r="NGA19" s="109"/>
      <c r="NGB19" s="109"/>
      <c r="NGC19" s="109"/>
      <c r="NGD19" s="109"/>
      <c r="NGE19" s="109"/>
      <c r="NGF19" s="109"/>
      <c r="NGG19" s="109"/>
      <c r="NGH19" s="109"/>
      <c r="NGI19" s="109"/>
      <c r="NGJ19" s="109"/>
      <c r="NGK19" s="109"/>
      <c r="NGL19" s="109"/>
      <c r="NGM19" s="109"/>
      <c r="NGN19" s="109"/>
      <c r="NGO19" s="109"/>
      <c r="NGP19" s="109"/>
      <c r="NGQ19" s="109"/>
      <c r="NGR19" s="109"/>
      <c r="NGS19" s="109"/>
      <c r="NGT19" s="109"/>
      <c r="NGU19" s="109"/>
      <c r="NGV19" s="109"/>
      <c r="NGW19" s="109"/>
      <c r="NGX19" s="109"/>
      <c r="NGY19" s="109"/>
      <c r="NGZ19" s="109"/>
      <c r="NHA19" s="109"/>
      <c r="NHB19" s="109"/>
      <c r="NHC19" s="109"/>
      <c r="NHD19" s="109"/>
      <c r="NHE19" s="109"/>
      <c r="NHF19" s="109"/>
      <c r="NHG19" s="109"/>
      <c r="NHH19" s="109"/>
      <c r="NHI19" s="109"/>
      <c r="NHJ19" s="109"/>
      <c r="NHK19" s="109"/>
      <c r="NHL19" s="109"/>
      <c r="NHM19" s="109"/>
      <c r="NHN19" s="109"/>
      <c r="NHO19" s="109"/>
      <c r="NHP19" s="109"/>
      <c r="NHQ19" s="109"/>
      <c r="NHR19" s="109"/>
      <c r="NHS19" s="109"/>
      <c r="NHT19" s="109"/>
      <c r="NHU19" s="109"/>
      <c r="NHV19" s="109"/>
      <c r="NHW19" s="109"/>
      <c r="NHX19" s="109"/>
      <c r="NHY19" s="109"/>
      <c r="NHZ19" s="109"/>
      <c r="NIA19" s="109"/>
      <c r="NIB19" s="109"/>
      <c r="NIC19" s="109"/>
      <c r="NID19" s="109"/>
      <c r="NIE19" s="109"/>
      <c r="NIF19" s="109"/>
      <c r="NIG19" s="109"/>
      <c r="NIH19" s="109"/>
      <c r="NII19" s="109"/>
      <c r="NIJ19" s="109"/>
      <c r="NIK19" s="109"/>
      <c r="NIL19" s="109"/>
      <c r="NIM19" s="109"/>
      <c r="NIN19" s="109"/>
      <c r="NIO19" s="109"/>
      <c r="NIP19" s="109"/>
      <c r="NIQ19" s="109"/>
      <c r="NIR19" s="109"/>
      <c r="NIS19" s="109"/>
      <c r="NIT19" s="109"/>
      <c r="NIU19" s="109"/>
      <c r="NIV19" s="109"/>
      <c r="NIW19" s="109"/>
      <c r="NIX19" s="109"/>
      <c r="NIY19" s="109"/>
      <c r="NIZ19" s="109"/>
      <c r="NJA19" s="109"/>
      <c r="NJB19" s="109"/>
      <c r="NJC19" s="109"/>
      <c r="NJD19" s="109"/>
      <c r="NJE19" s="109"/>
      <c r="NJF19" s="109"/>
      <c r="NJG19" s="109"/>
      <c r="NJH19" s="109"/>
      <c r="NJI19" s="109"/>
      <c r="NJJ19" s="109"/>
      <c r="NJK19" s="109"/>
      <c r="NJL19" s="109"/>
      <c r="NJM19" s="109"/>
      <c r="NJN19" s="109"/>
      <c r="NJO19" s="109"/>
      <c r="NJP19" s="109"/>
      <c r="NJQ19" s="109"/>
      <c r="NJR19" s="109"/>
      <c r="NJS19" s="109"/>
      <c r="NJT19" s="109"/>
      <c r="NJU19" s="109"/>
      <c r="NJV19" s="109"/>
      <c r="NJW19" s="109"/>
      <c r="NJX19" s="109"/>
      <c r="NJY19" s="109"/>
      <c r="NJZ19" s="109"/>
      <c r="NKA19" s="109"/>
      <c r="NKB19" s="109"/>
      <c r="NKC19" s="109"/>
      <c r="NKD19" s="109"/>
      <c r="NKE19" s="109"/>
      <c r="NKF19" s="109"/>
      <c r="NKG19" s="109"/>
      <c r="NKH19" s="109"/>
      <c r="NKI19" s="109"/>
      <c r="NKJ19" s="109"/>
      <c r="NKK19" s="109"/>
      <c r="NKL19" s="109"/>
      <c r="NKM19" s="109"/>
      <c r="NKN19" s="109"/>
      <c r="NKO19" s="109"/>
      <c r="NKP19" s="109"/>
      <c r="NKQ19" s="109"/>
      <c r="NKR19" s="109"/>
      <c r="NKS19" s="109"/>
      <c r="NKT19" s="109"/>
      <c r="NKU19" s="109"/>
      <c r="NKV19" s="109"/>
      <c r="NKW19" s="109"/>
      <c r="NKX19" s="109"/>
      <c r="NKY19" s="109"/>
      <c r="NKZ19" s="109"/>
      <c r="NLA19" s="109"/>
      <c r="NLB19" s="109"/>
      <c r="NLC19" s="109"/>
      <c r="NLD19" s="109"/>
      <c r="NLE19" s="109"/>
      <c r="NLF19" s="109"/>
      <c r="NLG19" s="109"/>
      <c r="NLH19" s="109"/>
      <c r="NLI19" s="109"/>
      <c r="NLJ19" s="109"/>
      <c r="NLK19" s="109"/>
      <c r="NLL19" s="109"/>
      <c r="NLM19" s="109"/>
      <c r="NLN19" s="109"/>
      <c r="NLO19" s="109"/>
      <c r="NLP19" s="109"/>
      <c r="NLQ19" s="109"/>
      <c r="NLR19" s="109"/>
      <c r="NLS19" s="109"/>
      <c r="NLT19" s="109"/>
      <c r="NLU19" s="109"/>
      <c r="NLV19" s="109"/>
      <c r="NLW19" s="109"/>
      <c r="NLX19" s="109"/>
      <c r="NLY19" s="109"/>
      <c r="NLZ19" s="109"/>
      <c r="NMA19" s="109"/>
      <c r="NMB19" s="109"/>
      <c r="NMC19" s="109"/>
      <c r="NMD19" s="109"/>
      <c r="NME19" s="109"/>
      <c r="NMF19" s="109"/>
      <c r="NMG19" s="109"/>
      <c r="NMH19" s="109"/>
      <c r="NMI19" s="109"/>
      <c r="NMJ19" s="109"/>
      <c r="NMK19" s="109"/>
      <c r="NML19" s="109"/>
      <c r="NMM19" s="109"/>
      <c r="NMN19" s="109"/>
      <c r="NMO19" s="109"/>
      <c r="NMP19" s="109"/>
      <c r="NMQ19" s="109"/>
      <c r="NMR19" s="109"/>
      <c r="NMS19" s="109"/>
      <c r="NMT19" s="109"/>
      <c r="NMU19" s="109"/>
      <c r="NMV19" s="109"/>
      <c r="NMW19" s="109"/>
      <c r="NMX19" s="109"/>
      <c r="NMY19" s="109"/>
      <c r="NMZ19" s="109"/>
      <c r="NNA19" s="109"/>
      <c r="NNB19" s="109"/>
      <c r="NNC19" s="109"/>
      <c r="NND19" s="109"/>
      <c r="NNE19" s="109"/>
      <c r="NNF19" s="109"/>
      <c r="NNG19" s="109"/>
      <c r="NNH19" s="109"/>
      <c r="NNI19" s="109"/>
      <c r="NNJ19" s="109"/>
      <c r="NNK19" s="109"/>
      <c r="NNL19" s="109"/>
      <c r="NNM19" s="109"/>
      <c r="NNN19" s="109"/>
      <c r="NNO19" s="109"/>
      <c r="NNP19" s="109"/>
      <c r="NNQ19" s="109"/>
      <c r="NNR19" s="109"/>
      <c r="NNS19" s="109"/>
      <c r="NNT19" s="109"/>
      <c r="NNU19" s="109"/>
      <c r="NNV19" s="109"/>
      <c r="NNW19" s="109"/>
      <c r="NNX19" s="109"/>
      <c r="NNY19" s="109"/>
      <c r="NNZ19" s="109"/>
      <c r="NOA19" s="109"/>
      <c r="NOB19" s="109"/>
      <c r="NOC19" s="109"/>
      <c r="NOD19" s="109"/>
      <c r="NOE19" s="109"/>
      <c r="NOF19" s="109"/>
      <c r="NOG19" s="109"/>
      <c r="NOH19" s="109"/>
      <c r="NOI19" s="109"/>
      <c r="NOJ19" s="109"/>
      <c r="NOK19" s="109"/>
      <c r="NOL19" s="109"/>
      <c r="NOM19" s="109"/>
      <c r="NON19" s="109"/>
      <c r="NOO19" s="109"/>
      <c r="NOP19" s="109"/>
      <c r="NOQ19" s="109"/>
      <c r="NOR19" s="109"/>
      <c r="NOS19" s="109"/>
      <c r="NOT19" s="109"/>
      <c r="NOU19" s="109"/>
      <c r="NOV19" s="109"/>
      <c r="NOW19" s="109"/>
      <c r="NOX19" s="109"/>
      <c r="NOY19" s="109"/>
      <c r="NOZ19" s="109"/>
      <c r="NPA19" s="109"/>
      <c r="NPB19" s="109"/>
      <c r="NPC19" s="109"/>
      <c r="NPD19" s="109"/>
      <c r="NPE19" s="109"/>
      <c r="NPF19" s="109"/>
      <c r="NPG19" s="109"/>
      <c r="NPH19" s="109"/>
      <c r="NPI19" s="109"/>
      <c r="NPJ19" s="109"/>
      <c r="NPK19" s="109"/>
      <c r="NPL19" s="109"/>
      <c r="NPM19" s="109"/>
      <c r="NPN19" s="109"/>
      <c r="NPO19" s="109"/>
      <c r="NPP19" s="109"/>
      <c r="NPQ19" s="109"/>
      <c r="NPR19" s="109"/>
      <c r="NPS19" s="109"/>
      <c r="NPT19" s="109"/>
      <c r="NPU19" s="109"/>
      <c r="NPV19" s="109"/>
      <c r="NPW19" s="109"/>
      <c r="NPX19" s="109"/>
      <c r="NPY19" s="109"/>
      <c r="NPZ19" s="109"/>
      <c r="NQA19" s="109"/>
      <c r="NQB19" s="109"/>
      <c r="NQC19" s="109"/>
      <c r="NQD19" s="109"/>
      <c r="NQE19" s="109"/>
      <c r="NQF19" s="109"/>
      <c r="NQG19" s="109"/>
      <c r="NQH19" s="109"/>
      <c r="NQI19" s="109"/>
      <c r="NQJ19" s="109"/>
      <c r="NQK19" s="109"/>
      <c r="NQL19" s="109"/>
      <c r="NQM19" s="109"/>
      <c r="NQN19" s="109"/>
      <c r="NQO19" s="109"/>
      <c r="NQP19" s="109"/>
      <c r="NQQ19" s="109"/>
      <c r="NQR19" s="109"/>
      <c r="NQS19" s="109"/>
      <c r="NQT19" s="109"/>
      <c r="NQU19" s="109"/>
      <c r="NQV19" s="109"/>
      <c r="NQW19" s="109"/>
      <c r="NQX19" s="109"/>
      <c r="NQY19" s="109"/>
      <c r="NQZ19" s="109"/>
      <c r="NRA19" s="109"/>
      <c r="NRB19" s="109"/>
      <c r="NRC19" s="109"/>
      <c r="NRD19" s="109"/>
      <c r="NRE19" s="109"/>
      <c r="NRF19" s="109"/>
      <c r="NRG19" s="109"/>
      <c r="NRH19" s="109"/>
      <c r="NRI19" s="109"/>
      <c r="NRJ19" s="109"/>
      <c r="NRK19" s="109"/>
      <c r="NRL19" s="109"/>
      <c r="NRM19" s="109"/>
      <c r="NRN19" s="109"/>
      <c r="NRO19" s="109"/>
      <c r="NRP19" s="109"/>
      <c r="NRQ19" s="109"/>
      <c r="NRR19" s="109"/>
      <c r="NRS19" s="109"/>
      <c r="NRT19" s="109"/>
      <c r="NRU19" s="109"/>
      <c r="NRV19" s="109"/>
      <c r="NRW19" s="109"/>
      <c r="NRX19" s="109"/>
      <c r="NRY19" s="109"/>
      <c r="NRZ19" s="109"/>
      <c r="NSA19" s="109"/>
      <c r="NSB19" s="109"/>
      <c r="NSC19" s="109"/>
      <c r="NSD19" s="109"/>
      <c r="NSE19" s="109"/>
      <c r="NSF19" s="109"/>
      <c r="NSG19" s="109"/>
      <c r="NSH19" s="109"/>
      <c r="NSI19" s="109"/>
      <c r="NSJ19" s="109"/>
      <c r="NSK19" s="109"/>
      <c r="NSL19" s="109"/>
      <c r="NSM19" s="109"/>
      <c r="NSN19" s="109"/>
      <c r="NSO19" s="109"/>
      <c r="NSP19" s="109"/>
      <c r="NSQ19" s="109"/>
      <c r="NSR19" s="109"/>
      <c r="NSS19" s="109"/>
      <c r="NST19" s="109"/>
      <c r="NSU19" s="109"/>
      <c r="NSV19" s="109"/>
      <c r="NSW19" s="109"/>
      <c r="NSX19" s="109"/>
      <c r="NSY19" s="109"/>
      <c r="NSZ19" s="109"/>
      <c r="NTA19" s="109"/>
      <c r="NTB19" s="109"/>
      <c r="NTC19" s="109"/>
      <c r="NTD19" s="109"/>
      <c r="NTE19" s="109"/>
      <c r="NTF19" s="109"/>
      <c r="NTG19" s="109"/>
      <c r="NTH19" s="109"/>
      <c r="NTI19" s="109"/>
      <c r="NTJ19" s="109"/>
      <c r="NTK19" s="109"/>
      <c r="NTL19" s="109"/>
      <c r="NTM19" s="109"/>
      <c r="NTN19" s="109"/>
      <c r="NTO19" s="109"/>
      <c r="NTP19" s="109"/>
      <c r="NTQ19" s="109"/>
      <c r="NTR19" s="109"/>
      <c r="NTS19" s="109"/>
      <c r="NTT19" s="109"/>
      <c r="NTU19" s="109"/>
      <c r="NTV19" s="109"/>
      <c r="NTW19" s="109"/>
      <c r="NTX19" s="109"/>
      <c r="NTY19" s="109"/>
      <c r="NTZ19" s="109"/>
      <c r="NUA19" s="109"/>
      <c r="NUB19" s="109"/>
      <c r="NUC19" s="109"/>
      <c r="NUD19" s="109"/>
      <c r="NUE19" s="109"/>
      <c r="NUF19" s="109"/>
      <c r="NUG19" s="109"/>
      <c r="NUH19" s="109"/>
      <c r="NUI19" s="109"/>
      <c r="NUJ19" s="109"/>
      <c r="NUK19" s="109"/>
      <c r="NUL19" s="109"/>
      <c r="NUM19" s="109"/>
      <c r="NUN19" s="109"/>
      <c r="NUO19" s="109"/>
      <c r="NUP19" s="109"/>
      <c r="NUQ19" s="109"/>
      <c r="NUR19" s="109"/>
      <c r="NUS19" s="109"/>
      <c r="NUT19" s="109"/>
      <c r="NUU19" s="109"/>
      <c r="NUV19" s="109"/>
      <c r="NUW19" s="109"/>
      <c r="NUX19" s="109"/>
      <c r="NUY19" s="109"/>
      <c r="NUZ19" s="109"/>
      <c r="NVA19" s="109"/>
      <c r="NVB19" s="109"/>
      <c r="NVC19" s="109"/>
      <c r="NVD19" s="109"/>
      <c r="NVE19" s="109"/>
      <c r="NVF19" s="109"/>
      <c r="NVG19" s="109"/>
      <c r="NVH19" s="109"/>
      <c r="NVI19" s="109"/>
      <c r="NVJ19" s="109"/>
      <c r="NVK19" s="109"/>
      <c r="NVL19" s="109"/>
      <c r="NVM19" s="109"/>
      <c r="NVN19" s="109"/>
      <c r="NVO19" s="109"/>
      <c r="NVP19" s="109"/>
      <c r="NVQ19" s="109"/>
      <c r="NVR19" s="109"/>
      <c r="NVS19" s="109"/>
      <c r="NVT19" s="109"/>
      <c r="NVU19" s="109"/>
      <c r="NVV19" s="109"/>
      <c r="NVW19" s="109"/>
      <c r="NVX19" s="109"/>
      <c r="NVY19" s="109"/>
      <c r="NVZ19" s="109"/>
      <c r="NWA19" s="109"/>
      <c r="NWB19" s="109"/>
      <c r="NWC19" s="109"/>
      <c r="NWD19" s="109"/>
      <c r="NWE19" s="109"/>
      <c r="NWF19" s="109"/>
      <c r="NWG19" s="109"/>
      <c r="NWH19" s="109"/>
      <c r="NWI19" s="109"/>
      <c r="NWJ19" s="109"/>
      <c r="NWK19" s="109"/>
      <c r="NWL19" s="109"/>
      <c r="NWM19" s="109"/>
      <c r="NWN19" s="109"/>
      <c r="NWO19" s="109"/>
      <c r="NWP19" s="109"/>
      <c r="NWQ19" s="109"/>
      <c r="NWR19" s="109"/>
      <c r="NWS19" s="109"/>
      <c r="NWT19" s="109"/>
      <c r="NWU19" s="109"/>
      <c r="NWV19" s="109"/>
      <c r="NWW19" s="109"/>
      <c r="NWX19" s="109"/>
      <c r="NWY19" s="109"/>
      <c r="NWZ19" s="109"/>
      <c r="NXA19" s="109"/>
      <c r="NXB19" s="109"/>
      <c r="NXC19" s="109"/>
      <c r="NXD19" s="109"/>
      <c r="NXE19" s="109"/>
      <c r="NXF19" s="109"/>
      <c r="NXG19" s="109"/>
      <c r="NXH19" s="109"/>
      <c r="NXI19" s="109"/>
      <c r="NXJ19" s="109"/>
      <c r="NXK19" s="109"/>
      <c r="NXL19" s="109"/>
      <c r="NXM19" s="109"/>
      <c r="NXN19" s="109"/>
      <c r="NXO19" s="109"/>
      <c r="NXP19" s="109"/>
      <c r="NXQ19" s="109"/>
      <c r="NXR19" s="109"/>
      <c r="NXS19" s="109"/>
      <c r="NXT19" s="109"/>
      <c r="NXU19" s="109"/>
      <c r="NXV19" s="109"/>
      <c r="NXW19" s="109"/>
      <c r="NXX19" s="109"/>
      <c r="NXY19" s="109"/>
      <c r="NXZ19" s="109"/>
      <c r="NYA19" s="109"/>
      <c r="NYB19" s="109"/>
      <c r="NYC19" s="109"/>
      <c r="NYD19" s="109"/>
      <c r="NYE19" s="109"/>
      <c r="NYF19" s="109"/>
      <c r="NYG19" s="109"/>
      <c r="NYH19" s="109"/>
      <c r="NYI19" s="109"/>
      <c r="NYJ19" s="109"/>
      <c r="NYK19" s="109"/>
      <c r="NYL19" s="109"/>
      <c r="NYM19" s="109"/>
      <c r="NYN19" s="109"/>
      <c r="NYO19" s="109"/>
      <c r="NYP19" s="109"/>
      <c r="NYQ19" s="109"/>
      <c r="NYR19" s="109"/>
      <c r="NYS19" s="109"/>
      <c r="NYT19" s="109"/>
      <c r="NYU19" s="109"/>
      <c r="NYV19" s="109"/>
      <c r="NYW19" s="109"/>
      <c r="NYX19" s="109"/>
      <c r="NYY19" s="109"/>
      <c r="NYZ19" s="109"/>
      <c r="NZA19" s="109"/>
      <c r="NZB19" s="109"/>
      <c r="NZC19" s="109"/>
      <c r="NZD19" s="109"/>
      <c r="NZE19" s="109"/>
      <c r="NZF19" s="109"/>
      <c r="NZG19" s="109"/>
      <c r="NZH19" s="109"/>
      <c r="NZI19" s="109"/>
      <c r="NZJ19" s="109"/>
      <c r="NZK19" s="109"/>
      <c r="NZL19" s="109"/>
      <c r="NZM19" s="109"/>
      <c r="NZN19" s="109"/>
      <c r="NZO19" s="109"/>
      <c r="NZP19" s="109"/>
      <c r="NZQ19" s="109"/>
      <c r="NZR19" s="109"/>
      <c r="NZS19" s="109"/>
      <c r="NZT19" s="109"/>
      <c r="NZU19" s="109"/>
      <c r="NZV19" s="109"/>
      <c r="NZW19" s="109"/>
      <c r="NZX19" s="109"/>
      <c r="NZY19" s="109"/>
      <c r="NZZ19" s="109"/>
      <c r="OAA19" s="109"/>
      <c r="OAB19" s="109"/>
      <c r="OAC19" s="109"/>
      <c r="OAD19" s="109"/>
      <c r="OAE19" s="109"/>
      <c r="OAF19" s="109"/>
      <c r="OAG19" s="109"/>
      <c r="OAH19" s="109"/>
      <c r="OAI19" s="109"/>
      <c r="OAJ19" s="109"/>
      <c r="OAK19" s="109"/>
      <c r="OAL19" s="109"/>
      <c r="OAM19" s="109"/>
      <c r="OAN19" s="109"/>
      <c r="OAO19" s="109"/>
      <c r="OAP19" s="109"/>
      <c r="OAQ19" s="109"/>
      <c r="OAR19" s="109"/>
      <c r="OAS19" s="109"/>
      <c r="OAT19" s="109"/>
      <c r="OAU19" s="109"/>
      <c r="OAV19" s="109"/>
      <c r="OAW19" s="109"/>
      <c r="OAX19" s="109"/>
      <c r="OAY19" s="109"/>
      <c r="OAZ19" s="109"/>
      <c r="OBA19" s="109"/>
      <c r="OBB19" s="109"/>
      <c r="OBC19" s="109"/>
      <c r="OBD19" s="109"/>
      <c r="OBE19" s="109"/>
      <c r="OBF19" s="109"/>
      <c r="OBG19" s="109"/>
      <c r="OBH19" s="109"/>
      <c r="OBI19" s="109"/>
      <c r="OBJ19" s="109"/>
      <c r="OBK19" s="109"/>
      <c r="OBL19" s="109"/>
      <c r="OBM19" s="109"/>
      <c r="OBN19" s="109"/>
      <c r="OBO19" s="109"/>
      <c r="OBP19" s="109"/>
      <c r="OBQ19" s="109"/>
      <c r="OBR19" s="109"/>
      <c r="OBS19" s="109"/>
      <c r="OBT19" s="109"/>
      <c r="OBU19" s="109"/>
      <c r="OBV19" s="109"/>
      <c r="OBW19" s="109"/>
      <c r="OBX19" s="109"/>
      <c r="OBY19" s="109"/>
      <c r="OBZ19" s="109"/>
      <c r="OCA19" s="109"/>
      <c r="OCB19" s="109"/>
      <c r="OCC19" s="109"/>
      <c r="OCD19" s="109"/>
      <c r="OCE19" s="109"/>
      <c r="OCF19" s="109"/>
      <c r="OCG19" s="109"/>
      <c r="OCH19" s="109"/>
      <c r="OCI19" s="109"/>
      <c r="OCJ19" s="109"/>
      <c r="OCK19" s="109"/>
      <c r="OCL19" s="109"/>
      <c r="OCM19" s="109"/>
      <c r="OCN19" s="109"/>
      <c r="OCO19" s="109"/>
      <c r="OCP19" s="109"/>
      <c r="OCQ19" s="109"/>
      <c r="OCR19" s="109"/>
      <c r="OCS19" s="109"/>
      <c r="OCT19" s="109"/>
      <c r="OCU19" s="109"/>
      <c r="OCV19" s="109"/>
      <c r="OCW19" s="109"/>
      <c r="OCX19" s="109"/>
      <c r="OCY19" s="109"/>
      <c r="OCZ19" s="109"/>
      <c r="ODA19" s="109"/>
      <c r="ODB19" s="109"/>
      <c r="ODC19" s="109"/>
      <c r="ODD19" s="109"/>
      <c r="ODE19" s="109"/>
      <c r="ODF19" s="109"/>
      <c r="ODG19" s="109"/>
      <c r="ODH19" s="109"/>
      <c r="ODI19" s="109"/>
      <c r="ODJ19" s="109"/>
      <c r="ODK19" s="109"/>
      <c r="ODL19" s="109"/>
      <c r="ODM19" s="109"/>
      <c r="ODN19" s="109"/>
      <c r="ODO19" s="109"/>
      <c r="ODP19" s="109"/>
      <c r="ODQ19" s="109"/>
      <c r="ODR19" s="109"/>
      <c r="ODS19" s="109"/>
      <c r="ODT19" s="109"/>
      <c r="ODU19" s="109"/>
      <c r="ODV19" s="109"/>
      <c r="ODW19" s="109"/>
      <c r="ODX19" s="109"/>
      <c r="ODY19" s="109"/>
      <c r="ODZ19" s="109"/>
      <c r="OEA19" s="109"/>
      <c r="OEB19" s="109"/>
      <c r="OEC19" s="109"/>
      <c r="OED19" s="109"/>
      <c r="OEE19" s="109"/>
      <c r="OEF19" s="109"/>
      <c r="OEG19" s="109"/>
      <c r="OEH19" s="109"/>
      <c r="OEI19" s="109"/>
      <c r="OEJ19" s="109"/>
      <c r="OEK19" s="109"/>
      <c r="OEL19" s="109"/>
      <c r="OEM19" s="109"/>
      <c r="OEN19" s="109"/>
      <c r="OEO19" s="109"/>
      <c r="OEP19" s="109"/>
      <c r="OEQ19" s="109"/>
      <c r="OER19" s="109"/>
      <c r="OES19" s="109"/>
      <c r="OET19" s="109"/>
      <c r="OEU19" s="109"/>
      <c r="OEV19" s="109"/>
      <c r="OEW19" s="109"/>
      <c r="OEX19" s="109"/>
      <c r="OEY19" s="109"/>
      <c r="OEZ19" s="109"/>
      <c r="OFA19" s="109"/>
      <c r="OFB19" s="109"/>
      <c r="OFC19" s="109"/>
      <c r="OFD19" s="109"/>
      <c r="OFE19" s="109"/>
      <c r="OFF19" s="109"/>
      <c r="OFG19" s="109"/>
      <c r="OFH19" s="109"/>
      <c r="OFI19" s="109"/>
      <c r="OFJ19" s="109"/>
      <c r="OFK19" s="109"/>
      <c r="OFL19" s="109"/>
      <c r="OFM19" s="109"/>
      <c r="OFN19" s="109"/>
      <c r="OFO19" s="109"/>
      <c r="OFP19" s="109"/>
      <c r="OFQ19" s="109"/>
      <c r="OFR19" s="109"/>
      <c r="OFS19" s="109"/>
      <c r="OFT19" s="109"/>
      <c r="OFU19" s="109"/>
      <c r="OFV19" s="109"/>
      <c r="OFW19" s="109"/>
      <c r="OFX19" s="109"/>
      <c r="OFY19" s="109"/>
      <c r="OFZ19" s="109"/>
      <c r="OGA19" s="109"/>
      <c r="OGB19" s="109"/>
      <c r="OGC19" s="109"/>
      <c r="OGD19" s="109"/>
      <c r="OGE19" s="109"/>
      <c r="OGF19" s="109"/>
      <c r="OGG19" s="109"/>
      <c r="OGH19" s="109"/>
      <c r="OGI19" s="109"/>
      <c r="OGJ19" s="109"/>
      <c r="OGK19" s="109"/>
      <c r="OGL19" s="109"/>
      <c r="OGM19" s="109"/>
      <c r="OGN19" s="109"/>
      <c r="OGO19" s="109"/>
      <c r="OGP19" s="109"/>
      <c r="OGQ19" s="109"/>
      <c r="OGR19" s="109"/>
      <c r="OGS19" s="109"/>
      <c r="OGT19" s="109"/>
      <c r="OGU19" s="109"/>
      <c r="OGV19" s="109"/>
      <c r="OGW19" s="109"/>
      <c r="OGX19" s="109"/>
      <c r="OGY19" s="109"/>
      <c r="OGZ19" s="109"/>
      <c r="OHA19" s="109"/>
      <c r="OHB19" s="109"/>
      <c r="OHC19" s="109"/>
      <c r="OHD19" s="109"/>
      <c r="OHE19" s="109"/>
      <c r="OHF19" s="109"/>
      <c r="OHG19" s="109"/>
      <c r="OHH19" s="109"/>
      <c r="OHI19" s="109"/>
      <c r="OHJ19" s="109"/>
      <c r="OHK19" s="109"/>
      <c r="OHL19" s="109"/>
      <c r="OHM19" s="109"/>
      <c r="OHN19" s="109"/>
      <c r="OHO19" s="109"/>
      <c r="OHP19" s="109"/>
      <c r="OHQ19" s="109"/>
      <c r="OHR19" s="109"/>
      <c r="OHS19" s="109"/>
      <c r="OHT19" s="109"/>
      <c r="OHU19" s="109"/>
      <c r="OHV19" s="109"/>
      <c r="OHW19" s="109"/>
      <c r="OHX19" s="109"/>
      <c r="OHY19" s="109"/>
      <c r="OHZ19" s="109"/>
      <c r="OIA19" s="109"/>
      <c r="OIB19" s="109"/>
      <c r="OIC19" s="109"/>
      <c r="OID19" s="109"/>
      <c r="OIE19" s="109"/>
      <c r="OIF19" s="109"/>
      <c r="OIG19" s="109"/>
      <c r="OIH19" s="109"/>
      <c r="OII19" s="109"/>
      <c r="OIJ19" s="109"/>
      <c r="OIK19" s="109"/>
      <c r="OIL19" s="109"/>
      <c r="OIM19" s="109"/>
      <c r="OIN19" s="109"/>
      <c r="OIO19" s="109"/>
      <c r="OIP19" s="109"/>
      <c r="OIQ19" s="109"/>
      <c r="OIR19" s="109"/>
      <c r="OIS19" s="109"/>
      <c r="OIT19" s="109"/>
      <c r="OIU19" s="109"/>
      <c r="OIV19" s="109"/>
      <c r="OIW19" s="109"/>
      <c r="OIX19" s="109"/>
      <c r="OIY19" s="109"/>
      <c r="OIZ19" s="109"/>
      <c r="OJA19" s="109"/>
      <c r="OJB19" s="109"/>
      <c r="OJC19" s="109"/>
      <c r="OJD19" s="109"/>
      <c r="OJE19" s="109"/>
      <c r="OJF19" s="109"/>
      <c r="OJG19" s="109"/>
      <c r="OJH19" s="109"/>
      <c r="OJI19" s="109"/>
      <c r="OJJ19" s="109"/>
      <c r="OJK19" s="109"/>
      <c r="OJL19" s="109"/>
      <c r="OJM19" s="109"/>
      <c r="OJN19" s="109"/>
      <c r="OJO19" s="109"/>
      <c r="OJP19" s="109"/>
      <c r="OJQ19" s="109"/>
      <c r="OJR19" s="109"/>
      <c r="OJS19" s="109"/>
      <c r="OJT19" s="109"/>
      <c r="OJU19" s="109"/>
      <c r="OJV19" s="109"/>
      <c r="OJW19" s="109"/>
      <c r="OJX19" s="109"/>
      <c r="OJY19" s="109"/>
      <c r="OJZ19" s="109"/>
      <c r="OKA19" s="109"/>
      <c r="OKB19" s="109"/>
      <c r="OKC19" s="109"/>
      <c r="OKD19" s="109"/>
      <c r="OKE19" s="109"/>
      <c r="OKF19" s="109"/>
      <c r="OKG19" s="109"/>
      <c r="OKH19" s="109"/>
      <c r="OKI19" s="109"/>
      <c r="OKJ19" s="109"/>
      <c r="OKK19" s="109"/>
      <c r="OKL19" s="109"/>
      <c r="OKM19" s="109"/>
      <c r="OKN19" s="109"/>
      <c r="OKO19" s="109"/>
      <c r="OKP19" s="109"/>
      <c r="OKQ19" s="109"/>
      <c r="OKR19" s="109"/>
      <c r="OKS19" s="109"/>
      <c r="OKT19" s="109"/>
      <c r="OKU19" s="109"/>
      <c r="OKV19" s="109"/>
      <c r="OKW19" s="109"/>
      <c r="OKX19" s="109"/>
      <c r="OKY19" s="109"/>
      <c r="OKZ19" s="109"/>
      <c r="OLA19" s="109"/>
      <c r="OLB19" s="109"/>
      <c r="OLC19" s="109"/>
      <c r="OLD19" s="109"/>
      <c r="OLE19" s="109"/>
      <c r="OLF19" s="109"/>
      <c r="OLG19" s="109"/>
      <c r="OLH19" s="109"/>
      <c r="OLI19" s="109"/>
      <c r="OLJ19" s="109"/>
      <c r="OLK19" s="109"/>
      <c r="OLL19" s="109"/>
      <c r="OLM19" s="109"/>
      <c r="OLN19" s="109"/>
      <c r="OLO19" s="109"/>
      <c r="OLP19" s="109"/>
      <c r="OLQ19" s="109"/>
      <c r="OLR19" s="109"/>
      <c r="OLS19" s="109"/>
      <c r="OLT19" s="109"/>
      <c r="OLU19" s="109"/>
      <c r="OLV19" s="109"/>
      <c r="OLW19" s="109"/>
      <c r="OLX19" s="109"/>
      <c r="OLY19" s="109"/>
      <c r="OLZ19" s="109"/>
      <c r="OMA19" s="109"/>
      <c r="OMB19" s="109"/>
      <c r="OMC19" s="109"/>
      <c r="OMD19" s="109"/>
      <c r="OME19" s="109"/>
      <c r="OMF19" s="109"/>
      <c r="OMG19" s="109"/>
      <c r="OMH19" s="109"/>
      <c r="OMI19" s="109"/>
      <c r="OMJ19" s="109"/>
      <c r="OMK19" s="109"/>
      <c r="OML19" s="109"/>
      <c r="OMM19" s="109"/>
      <c r="OMN19" s="109"/>
      <c r="OMO19" s="109"/>
      <c r="OMP19" s="109"/>
      <c r="OMQ19" s="109"/>
      <c r="OMR19" s="109"/>
      <c r="OMS19" s="109"/>
      <c r="OMT19" s="109"/>
      <c r="OMU19" s="109"/>
      <c r="OMV19" s="109"/>
      <c r="OMW19" s="109"/>
      <c r="OMX19" s="109"/>
      <c r="OMY19" s="109"/>
      <c r="OMZ19" s="109"/>
      <c r="ONA19" s="109"/>
      <c r="ONB19" s="109"/>
      <c r="ONC19" s="109"/>
      <c r="OND19" s="109"/>
      <c r="ONE19" s="109"/>
      <c r="ONF19" s="109"/>
      <c r="ONG19" s="109"/>
      <c r="ONH19" s="109"/>
      <c r="ONI19" s="109"/>
      <c r="ONJ19" s="109"/>
      <c r="ONK19" s="109"/>
      <c r="ONL19" s="109"/>
      <c r="ONM19" s="109"/>
      <c r="ONN19" s="109"/>
      <c r="ONO19" s="109"/>
      <c r="ONP19" s="109"/>
      <c r="ONQ19" s="109"/>
      <c r="ONR19" s="109"/>
      <c r="ONS19" s="109"/>
      <c r="ONT19" s="109"/>
      <c r="ONU19" s="109"/>
      <c r="ONV19" s="109"/>
      <c r="ONW19" s="109"/>
      <c r="ONX19" s="109"/>
      <c r="ONY19" s="109"/>
      <c r="ONZ19" s="109"/>
      <c r="OOA19" s="109"/>
      <c r="OOB19" s="109"/>
      <c r="OOC19" s="109"/>
      <c r="OOD19" s="109"/>
      <c r="OOE19" s="109"/>
      <c r="OOF19" s="109"/>
      <c r="OOG19" s="109"/>
      <c r="OOH19" s="109"/>
      <c r="OOI19" s="109"/>
      <c r="OOJ19" s="109"/>
      <c r="OOK19" s="109"/>
      <c r="OOL19" s="109"/>
      <c r="OOM19" s="109"/>
      <c r="OON19" s="109"/>
      <c r="OOO19" s="109"/>
      <c r="OOP19" s="109"/>
      <c r="OOQ19" s="109"/>
      <c r="OOR19" s="109"/>
      <c r="OOS19" s="109"/>
      <c r="OOT19" s="109"/>
      <c r="OOU19" s="109"/>
      <c r="OOV19" s="109"/>
      <c r="OOW19" s="109"/>
      <c r="OOX19" s="109"/>
      <c r="OOY19" s="109"/>
      <c r="OOZ19" s="109"/>
      <c r="OPA19" s="109"/>
      <c r="OPB19" s="109"/>
      <c r="OPC19" s="109"/>
      <c r="OPD19" s="109"/>
      <c r="OPE19" s="109"/>
      <c r="OPF19" s="109"/>
      <c r="OPG19" s="109"/>
      <c r="OPH19" s="109"/>
      <c r="OPI19" s="109"/>
      <c r="OPJ19" s="109"/>
      <c r="OPK19" s="109"/>
      <c r="OPL19" s="109"/>
      <c r="OPM19" s="109"/>
      <c r="OPN19" s="109"/>
      <c r="OPO19" s="109"/>
      <c r="OPP19" s="109"/>
      <c r="OPQ19" s="109"/>
      <c r="OPR19" s="109"/>
      <c r="OPS19" s="109"/>
      <c r="OPT19" s="109"/>
      <c r="OPU19" s="109"/>
      <c r="OPV19" s="109"/>
      <c r="OPW19" s="109"/>
      <c r="OPX19" s="109"/>
      <c r="OPY19" s="109"/>
      <c r="OPZ19" s="109"/>
      <c r="OQA19" s="109"/>
      <c r="OQB19" s="109"/>
      <c r="OQC19" s="109"/>
      <c r="OQD19" s="109"/>
      <c r="OQE19" s="109"/>
      <c r="OQF19" s="109"/>
      <c r="OQG19" s="109"/>
      <c r="OQH19" s="109"/>
      <c r="OQI19" s="109"/>
      <c r="OQJ19" s="109"/>
      <c r="OQK19" s="109"/>
      <c r="OQL19" s="109"/>
      <c r="OQM19" s="109"/>
      <c r="OQN19" s="109"/>
      <c r="OQO19" s="109"/>
      <c r="OQP19" s="109"/>
      <c r="OQQ19" s="109"/>
      <c r="OQR19" s="109"/>
      <c r="OQS19" s="109"/>
      <c r="OQT19" s="109"/>
      <c r="OQU19" s="109"/>
      <c r="OQV19" s="109"/>
      <c r="OQW19" s="109"/>
      <c r="OQX19" s="109"/>
      <c r="OQY19" s="109"/>
      <c r="OQZ19" s="109"/>
      <c r="ORA19" s="109"/>
      <c r="ORB19" s="109"/>
      <c r="ORC19" s="109"/>
      <c r="ORD19" s="109"/>
      <c r="ORE19" s="109"/>
      <c r="ORF19" s="109"/>
      <c r="ORG19" s="109"/>
      <c r="ORH19" s="109"/>
      <c r="ORI19" s="109"/>
      <c r="ORJ19" s="109"/>
      <c r="ORK19" s="109"/>
      <c r="ORL19" s="109"/>
      <c r="ORM19" s="109"/>
      <c r="ORN19" s="109"/>
      <c r="ORO19" s="109"/>
      <c r="ORP19" s="109"/>
      <c r="ORQ19" s="109"/>
      <c r="ORR19" s="109"/>
      <c r="ORS19" s="109"/>
      <c r="ORT19" s="109"/>
      <c r="ORU19" s="109"/>
      <c r="ORV19" s="109"/>
      <c r="ORW19" s="109"/>
      <c r="ORX19" s="109"/>
      <c r="ORY19" s="109"/>
      <c r="ORZ19" s="109"/>
      <c r="OSA19" s="109"/>
      <c r="OSB19" s="109"/>
      <c r="OSC19" s="109"/>
      <c r="OSD19" s="109"/>
      <c r="OSE19" s="109"/>
      <c r="OSF19" s="109"/>
      <c r="OSG19" s="109"/>
      <c r="OSH19" s="109"/>
      <c r="OSI19" s="109"/>
      <c r="OSJ19" s="109"/>
      <c r="OSK19" s="109"/>
      <c r="OSL19" s="109"/>
      <c r="OSM19" s="109"/>
      <c r="OSN19" s="109"/>
      <c r="OSO19" s="109"/>
      <c r="OSP19" s="109"/>
      <c r="OSQ19" s="109"/>
      <c r="OSR19" s="109"/>
      <c r="OSS19" s="109"/>
      <c r="OST19" s="109"/>
      <c r="OSU19" s="109"/>
      <c r="OSV19" s="109"/>
      <c r="OSW19" s="109"/>
      <c r="OSX19" s="109"/>
      <c r="OSY19" s="109"/>
      <c r="OSZ19" s="109"/>
      <c r="OTA19" s="109"/>
      <c r="OTB19" s="109"/>
      <c r="OTC19" s="109"/>
      <c r="OTD19" s="109"/>
      <c r="OTE19" s="109"/>
      <c r="OTF19" s="109"/>
      <c r="OTG19" s="109"/>
      <c r="OTH19" s="109"/>
      <c r="OTI19" s="109"/>
      <c r="OTJ19" s="109"/>
      <c r="OTK19" s="109"/>
      <c r="OTL19" s="109"/>
      <c r="OTM19" s="109"/>
      <c r="OTN19" s="109"/>
      <c r="OTO19" s="109"/>
      <c r="OTP19" s="109"/>
      <c r="OTQ19" s="109"/>
      <c r="OTR19" s="109"/>
      <c r="OTS19" s="109"/>
      <c r="OTT19" s="109"/>
      <c r="OTU19" s="109"/>
      <c r="OTV19" s="109"/>
      <c r="OTW19" s="109"/>
      <c r="OTX19" s="109"/>
      <c r="OTY19" s="109"/>
      <c r="OTZ19" s="109"/>
      <c r="OUA19" s="109"/>
      <c r="OUB19" s="109"/>
      <c r="OUC19" s="109"/>
      <c r="OUD19" s="109"/>
      <c r="OUE19" s="109"/>
      <c r="OUF19" s="109"/>
      <c r="OUG19" s="109"/>
      <c r="OUH19" s="109"/>
      <c r="OUI19" s="109"/>
      <c r="OUJ19" s="109"/>
      <c r="OUK19" s="109"/>
      <c r="OUL19" s="109"/>
      <c r="OUM19" s="109"/>
      <c r="OUN19" s="109"/>
      <c r="OUO19" s="109"/>
      <c r="OUP19" s="109"/>
      <c r="OUQ19" s="109"/>
      <c r="OUR19" s="109"/>
      <c r="OUS19" s="109"/>
      <c r="OUT19" s="109"/>
      <c r="OUU19" s="109"/>
      <c r="OUV19" s="109"/>
      <c r="OUW19" s="109"/>
      <c r="OUX19" s="109"/>
      <c r="OUY19" s="109"/>
      <c r="OUZ19" s="109"/>
      <c r="OVA19" s="109"/>
      <c r="OVB19" s="109"/>
      <c r="OVC19" s="109"/>
      <c r="OVD19" s="109"/>
      <c r="OVE19" s="109"/>
      <c r="OVF19" s="109"/>
      <c r="OVG19" s="109"/>
      <c r="OVH19" s="109"/>
      <c r="OVI19" s="109"/>
      <c r="OVJ19" s="109"/>
      <c r="OVK19" s="109"/>
      <c r="OVL19" s="109"/>
      <c r="OVM19" s="109"/>
      <c r="OVN19" s="109"/>
      <c r="OVO19" s="109"/>
      <c r="OVP19" s="109"/>
      <c r="OVQ19" s="109"/>
      <c r="OVR19" s="109"/>
      <c r="OVS19" s="109"/>
      <c r="OVT19" s="109"/>
      <c r="OVU19" s="109"/>
      <c r="OVV19" s="109"/>
      <c r="OVW19" s="109"/>
      <c r="OVX19" s="109"/>
      <c r="OVY19" s="109"/>
      <c r="OVZ19" s="109"/>
      <c r="OWA19" s="109"/>
      <c r="OWB19" s="109"/>
      <c r="OWC19" s="109"/>
      <c r="OWD19" s="109"/>
      <c r="OWE19" s="109"/>
      <c r="OWF19" s="109"/>
      <c r="OWG19" s="109"/>
      <c r="OWH19" s="109"/>
      <c r="OWI19" s="109"/>
      <c r="OWJ19" s="109"/>
      <c r="OWK19" s="109"/>
      <c r="OWL19" s="109"/>
      <c r="OWM19" s="109"/>
      <c r="OWN19" s="109"/>
      <c r="OWO19" s="109"/>
      <c r="OWP19" s="109"/>
      <c r="OWQ19" s="109"/>
      <c r="OWR19" s="109"/>
      <c r="OWS19" s="109"/>
      <c r="OWT19" s="109"/>
      <c r="OWU19" s="109"/>
      <c r="OWV19" s="109"/>
      <c r="OWW19" s="109"/>
      <c r="OWX19" s="109"/>
      <c r="OWY19" s="109"/>
      <c r="OWZ19" s="109"/>
      <c r="OXA19" s="109"/>
      <c r="OXB19" s="109"/>
      <c r="OXC19" s="109"/>
      <c r="OXD19" s="109"/>
      <c r="OXE19" s="109"/>
      <c r="OXF19" s="109"/>
      <c r="OXG19" s="109"/>
      <c r="OXH19" s="109"/>
      <c r="OXI19" s="109"/>
      <c r="OXJ19" s="109"/>
      <c r="OXK19" s="109"/>
      <c r="OXL19" s="109"/>
      <c r="OXM19" s="109"/>
      <c r="OXN19" s="109"/>
      <c r="OXO19" s="109"/>
      <c r="OXP19" s="109"/>
      <c r="OXQ19" s="109"/>
      <c r="OXR19" s="109"/>
      <c r="OXS19" s="109"/>
      <c r="OXT19" s="109"/>
      <c r="OXU19" s="109"/>
      <c r="OXV19" s="109"/>
      <c r="OXW19" s="109"/>
      <c r="OXX19" s="109"/>
      <c r="OXY19" s="109"/>
      <c r="OXZ19" s="109"/>
      <c r="OYA19" s="109"/>
      <c r="OYB19" s="109"/>
      <c r="OYC19" s="109"/>
      <c r="OYD19" s="109"/>
      <c r="OYE19" s="109"/>
      <c r="OYF19" s="109"/>
      <c r="OYG19" s="109"/>
      <c r="OYH19" s="109"/>
      <c r="OYI19" s="109"/>
      <c r="OYJ19" s="109"/>
      <c r="OYK19" s="109"/>
      <c r="OYL19" s="109"/>
      <c r="OYM19" s="109"/>
      <c r="OYN19" s="109"/>
      <c r="OYO19" s="109"/>
      <c r="OYP19" s="109"/>
      <c r="OYQ19" s="109"/>
      <c r="OYR19" s="109"/>
      <c r="OYS19" s="109"/>
      <c r="OYT19" s="109"/>
      <c r="OYU19" s="109"/>
      <c r="OYV19" s="109"/>
      <c r="OYW19" s="109"/>
      <c r="OYX19" s="109"/>
      <c r="OYY19" s="109"/>
      <c r="OYZ19" s="109"/>
      <c r="OZA19" s="109"/>
      <c r="OZB19" s="109"/>
      <c r="OZC19" s="109"/>
      <c r="OZD19" s="109"/>
      <c r="OZE19" s="109"/>
      <c r="OZF19" s="109"/>
      <c r="OZG19" s="109"/>
      <c r="OZH19" s="109"/>
      <c r="OZI19" s="109"/>
      <c r="OZJ19" s="109"/>
      <c r="OZK19" s="109"/>
      <c r="OZL19" s="109"/>
      <c r="OZM19" s="109"/>
      <c r="OZN19" s="109"/>
      <c r="OZO19" s="109"/>
      <c r="OZP19" s="109"/>
      <c r="OZQ19" s="109"/>
      <c r="OZR19" s="109"/>
      <c r="OZS19" s="109"/>
      <c r="OZT19" s="109"/>
      <c r="OZU19" s="109"/>
      <c r="OZV19" s="109"/>
      <c r="OZW19" s="109"/>
      <c r="OZX19" s="109"/>
      <c r="OZY19" s="109"/>
      <c r="OZZ19" s="109"/>
      <c r="PAA19" s="109"/>
      <c r="PAB19" s="109"/>
      <c r="PAC19" s="109"/>
      <c r="PAD19" s="109"/>
      <c r="PAE19" s="109"/>
      <c r="PAF19" s="109"/>
      <c r="PAG19" s="109"/>
      <c r="PAH19" s="109"/>
      <c r="PAI19" s="109"/>
      <c r="PAJ19" s="109"/>
      <c r="PAK19" s="109"/>
      <c r="PAL19" s="109"/>
      <c r="PAM19" s="109"/>
      <c r="PAN19" s="109"/>
      <c r="PAO19" s="109"/>
      <c r="PAP19" s="109"/>
      <c r="PAQ19" s="109"/>
      <c r="PAR19" s="109"/>
      <c r="PAS19" s="109"/>
      <c r="PAT19" s="109"/>
      <c r="PAU19" s="109"/>
      <c r="PAV19" s="109"/>
      <c r="PAW19" s="109"/>
      <c r="PAX19" s="109"/>
      <c r="PAY19" s="109"/>
      <c r="PAZ19" s="109"/>
      <c r="PBA19" s="109"/>
      <c r="PBB19" s="109"/>
      <c r="PBC19" s="109"/>
      <c r="PBD19" s="109"/>
      <c r="PBE19" s="109"/>
      <c r="PBF19" s="109"/>
      <c r="PBG19" s="109"/>
      <c r="PBH19" s="109"/>
      <c r="PBI19" s="109"/>
      <c r="PBJ19" s="109"/>
      <c r="PBK19" s="109"/>
      <c r="PBL19" s="109"/>
      <c r="PBM19" s="109"/>
      <c r="PBN19" s="109"/>
      <c r="PBO19" s="109"/>
      <c r="PBP19" s="109"/>
      <c r="PBQ19" s="109"/>
      <c r="PBR19" s="109"/>
      <c r="PBS19" s="109"/>
      <c r="PBT19" s="109"/>
      <c r="PBU19" s="109"/>
      <c r="PBV19" s="109"/>
      <c r="PBW19" s="109"/>
      <c r="PBX19" s="109"/>
      <c r="PBY19" s="109"/>
      <c r="PBZ19" s="109"/>
      <c r="PCA19" s="109"/>
      <c r="PCB19" s="109"/>
      <c r="PCC19" s="109"/>
      <c r="PCD19" s="109"/>
      <c r="PCE19" s="109"/>
      <c r="PCF19" s="109"/>
      <c r="PCG19" s="109"/>
      <c r="PCH19" s="109"/>
      <c r="PCI19" s="109"/>
      <c r="PCJ19" s="109"/>
      <c r="PCK19" s="109"/>
      <c r="PCL19" s="109"/>
      <c r="PCM19" s="109"/>
      <c r="PCN19" s="109"/>
      <c r="PCO19" s="109"/>
      <c r="PCP19" s="109"/>
      <c r="PCQ19" s="109"/>
      <c r="PCR19" s="109"/>
      <c r="PCS19" s="109"/>
      <c r="PCT19" s="109"/>
      <c r="PCU19" s="109"/>
      <c r="PCV19" s="109"/>
      <c r="PCW19" s="109"/>
      <c r="PCX19" s="109"/>
      <c r="PCY19" s="109"/>
      <c r="PCZ19" s="109"/>
      <c r="PDA19" s="109"/>
      <c r="PDB19" s="109"/>
      <c r="PDC19" s="109"/>
      <c r="PDD19" s="109"/>
      <c r="PDE19" s="109"/>
      <c r="PDF19" s="109"/>
      <c r="PDG19" s="109"/>
      <c r="PDH19" s="109"/>
      <c r="PDI19" s="109"/>
      <c r="PDJ19" s="109"/>
      <c r="PDK19" s="109"/>
      <c r="PDL19" s="109"/>
      <c r="PDM19" s="109"/>
      <c r="PDN19" s="109"/>
      <c r="PDO19" s="109"/>
      <c r="PDP19" s="109"/>
      <c r="PDQ19" s="109"/>
      <c r="PDR19" s="109"/>
      <c r="PDS19" s="109"/>
      <c r="PDT19" s="109"/>
      <c r="PDU19" s="109"/>
      <c r="PDV19" s="109"/>
      <c r="PDW19" s="109"/>
      <c r="PDX19" s="109"/>
      <c r="PDY19" s="109"/>
      <c r="PDZ19" s="109"/>
      <c r="PEA19" s="109"/>
      <c r="PEB19" s="109"/>
      <c r="PEC19" s="109"/>
      <c r="PED19" s="109"/>
      <c r="PEE19" s="109"/>
      <c r="PEF19" s="109"/>
      <c r="PEG19" s="109"/>
      <c r="PEH19" s="109"/>
      <c r="PEI19" s="109"/>
      <c r="PEJ19" s="109"/>
      <c r="PEK19" s="109"/>
      <c r="PEL19" s="109"/>
      <c r="PEM19" s="109"/>
      <c r="PEN19" s="109"/>
      <c r="PEO19" s="109"/>
      <c r="PEP19" s="109"/>
      <c r="PEQ19" s="109"/>
      <c r="PER19" s="109"/>
      <c r="PES19" s="109"/>
      <c r="PET19" s="109"/>
      <c r="PEU19" s="109"/>
      <c r="PEV19" s="109"/>
      <c r="PEW19" s="109"/>
      <c r="PEX19" s="109"/>
      <c r="PEY19" s="109"/>
      <c r="PEZ19" s="109"/>
      <c r="PFA19" s="109"/>
      <c r="PFB19" s="109"/>
      <c r="PFC19" s="109"/>
      <c r="PFD19" s="109"/>
      <c r="PFE19" s="109"/>
      <c r="PFF19" s="109"/>
      <c r="PFG19" s="109"/>
      <c r="PFH19" s="109"/>
      <c r="PFI19" s="109"/>
      <c r="PFJ19" s="109"/>
      <c r="PFK19" s="109"/>
      <c r="PFL19" s="109"/>
      <c r="PFM19" s="109"/>
      <c r="PFN19" s="109"/>
      <c r="PFO19" s="109"/>
      <c r="PFP19" s="109"/>
      <c r="PFQ19" s="109"/>
      <c r="PFR19" s="109"/>
      <c r="PFS19" s="109"/>
      <c r="PFT19" s="109"/>
      <c r="PFU19" s="109"/>
      <c r="PFV19" s="109"/>
      <c r="PFW19" s="109"/>
      <c r="PFX19" s="109"/>
      <c r="PFY19" s="109"/>
      <c r="PFZ19" s="109"/>
      <c r="PGA19" s="109"/>
      <c r="PGB19" s="109"/>
      <c r="PGC19" s="109"/>
      <c r="PGD19" s="109"/>
      <c r="PGE19" s="109"/>
      <c r="PGF19" s="109"/>
      <c r="PGG19" s="109"/>
      <c r="PGH19" s="109"/>
      <c r="PGI19" s="109"/>
      <c r="PGJ19" s="109"/>
      <c r="PGK19" s="109"/>
      <c r="PGL19" s="109"/>
      <c r="PGM19" s="109"/>
      <c r="PGN19" s="109"/>
      <c r="PGO19" s="109"/>
      <c r="PGP19" s="109"/>
      <c r="PGQ19" s="109"/>
      <c r="PGR19" s="109"/>
      <c r="PGS19" s="109"/>
      <c r="PGT19" s="109"/>
      <c r="PGU19" s="109"/>
      <c r="PGV19" s="109"/>
      <c r="PGW19" s="109"/>
      <c r="PGX19" s="109"/>
      <c r="PGY19" s="109"/>
      <c r="PGZ19" s="109"/>
      <c r="PHA19" s="109"/>
      <c r="PHB19" s="109"/>
      <c r="PHC19" s="109"/>
      <c r="PHD19" s="109"/>
      <c r="PHE19" s="109"/>
      <c r="PHF19" s="109"/>
      <c r="PHG19" s="109"/>
      <c r="PHH19" s="109"/>
      <c r="PHI19" s="109"/>
      <c r="PHJ19" s="109"/>
      <c r="PHK19" s="109"/>
      <c r="PHL19" s="109"/>
      <c r="PHM19" s="109"/>
      <c r="PHN19" s="109"/>
      <c r="PHO19" s="109"/>
      <c r="PHP19" s="109"/>
      <c r="PHQ19" s="109"/>
      <c r="PHR19" s="109"/>
      <c r="PHS19" s="109"/>
      <c r="PHT19" s="109"/>
      <c r="PHU19" s="109"/>
      <c r="PHV19" s="109"/>
      <c r="PHW19" s="109"/>
      <c r="PHX19" s="109"/>
      <c r="PHY19" s="109"/>
      <c r="PHZ19" s="109"/>
      <c r="PIA19" s="109"/>
      <c r="PIB19" s="109"/>
      <c r="PIC19" s="109"/>
      <c r="PID19" s="109"/>
      <c r="PIE19" s="109"/>
      <c r="PIF19" s="109"/>
      <c r="PIG19" s="109"/>
      <c r="PIH19" s="109"/>
      <c r="PII19" s="109"/>
      <c r="PIJ19" s="109"/>
      <c r="PIK19" s="109"/>
      <c r="PIL19" s="109"/>
      <c r="PIM19" s="109"/>
      <c r="PIN19" s="109"/>
      <c r="PIO19" s="109"/>
      <c r="PIP19" s="109"/>
      <c r="PIQ19" s="109"/>
      <c r="PIR19" s="109"/>
      <c r="PIS19" s="109"/>
      <c r="PIT19" s="109"/>
      <c r="PIU19" s="109"/>
      <c r="PIV19" s="109"/>
      <c r="PIW19" s="109"/>
      <c r="PIX19" s="109"/>
      <c r="PIY19" s="109"/>
      <c r="PIZ19" s="109"/>
      <c r="PJA19" s="109"/>
      <c r="PJB19" s="109"/>
      <c r="PJC19" s="109"/>
      <c r="PJD19" s="109"/>
      <c r="PJE19" s="109"/>
      <c r="PJF19" s="109"/>
      <c r="PJG19" s="109"/>
      <c r="PJH19" s="109"/>
      <c r="PJI19" s="109"/>
      <c r="PJJ19" s="109"/>
      <c r="PJK19" s="109"/>
      <c r="PJL19" s="109"/>
      <c r="PJM19" s="109"/>
      <c r="PJN19" s="109"/>
      <c r="PJO19" s="109"/>
      <c r="PJP19" s="109"/>
      <c r="PJQ19" s="109"/>
      <c r="PJR19" s="109"/>
      <c r="PJS19" s="109"/>
      <c r="PJT19" s="109"/>
      <c r="PJU19" s="109"/>
      <c r="PJV19" s="109"/>
      <c r="PJW19" s="109"/>
      <c r="PJX19" s="109"/>
      <c r="PJY19" s="109"/>
      <c r="PJZ19" s="109"/>
      <c r="PKA19" s="109"/>
      <c r="PKB19" s="109"/>
      <c r="PKC19" s="109"/>
      <c r="PKD19" s="109"/>
      <c r="PKE19" s="109"/>
      <c r="PKF19" s="109"/>
      <c r="PKG19" s="109"/>
      <c r="PKH19" s="109"/>
      <c r="PKI19" s="109"/>
      <c r="PKJ19" s="109"/>
      <c r="PKK19" s="109"/>
      <c r="PKL19" s="109"/>
      <c r="PKM19" s="109"/>
      <c r="PKN19" s="109"/>
      <c r="PKO19" s="109"/>
      <c r="PKP19" s="109"/>
      <c r="PKQ19" s="109"/>
      <c r="PKR19" s="109"/>
      <c r="PKS19" s="109"/>
      <c r="PKT19" s="109"/>
      <c r="PKU19" s="109"/>
      <c r="PKV19" s="109"/>
      <c r="PKW19" s="109"/>
      <c r="PKX19" s="109"/>
      <c r="PKY19" s="109"/>
      <c r="PKZ19" s="109"/>
      <c r="PLA19" s="109"/>
      <c r="PLB19" s="109"/>
      <c r="PLC19" s="109"/>
      <c r="PLD19" s="109"/>
      <c r="PLE19" s="109"/>
      <c r="PLF19" s="109"/>
      <c r="PLG19" s="109"/>
      <c r="PLH19" s="109"/>
      <c r="PLI19" s="109"/>
      <c r="PLJ19" s="109"/>
      <c r="PLK19" s="109"/>
      <c r="PLL19" s="109"/>
      <c r="PLM19" s="109"/>
      <c r="PLN19" s="109"/>
      <c r="PLO19" s="109"/>
      <c r="PLP19" s="109"/>
      <c r="PLQ19" s="109"/>
      <c r="PLR19" s="109"/>
      <c r="PLS19" s="109"/>
      <c r="PLT19" s="109"/>
      <c r="PLU19" s="109"/>
      <c r="PLV19" s="109"/>
      <c r="PLW19" s="109"/>
      <c r="PLX19" s="109"/>
      <c r="PLY19" s="109"/>
      <c r="PLZ19" s="109"/>
      <c r="PMA19" s="109"/>
      <c r="PMB19" s="109"/>
      <c r="PMC19" s="109"/>
      <c r="PMD19" s="109"/>
      <c r="PME19" s="109"/>
      <c r="PMF19" s="109"/>
      <c r="PMG19" s="109"/>
      <c r="PMH19" s="109"/>
      <c r="PMI19" s="109"/>
      <c r="PMJ19" s="109"/>
      <c r="PMK19" s="109"/>
      <c r="PML19" s="109"/>
      <c r="PMM19" s="109"/>
      <c r="PMN19" s="109"/>
      <c r="PMO19" s="109"/>
      <c r="PMP19" s="109"/>
      <c r="PMQ19" s="109"/>
      <c r="PMR19" s="109"/>
      <c r="PMS19" s="109"/>
      <c r="PMT19" s="109"/>
      <c r="PMU19" s="109"/>
      <c r="PMV19" s="109"/>
      <c r="PMW19" s="109"/>
      <c r="PMX19" s="109"/>
      <c r="PMY19" s="109"/>
      <c r="PMZ19" s="109"/>
      <c r="PNA19" s="109"/>
      <c r="PNB19" s="109"/>
      <c r="PNC19" s="109"/>
      <c r="PND19" s="109"/>
      <c r="PNE19" s="109"/>
      <c r="PNF19" s="109"/>
      <c r="PNG19" s="109"/>
      <c r="PNH19" s="109"/>
      <c r="PNI19" s="109"/>
      <c r="PNJ19" s="109"/>
      <c r="PNK19" s="109"/>
      <c r="PNL19" s="109"/>
      <c r="PNM19" s="109"/>
      <c r="PNN19" s="109"/>
      <c r="PNO19" s="109"/>
      <c r="PNP19" s="109"/>
      <c r="PNQ19" s="109"/>
      <c r="PNR19" s="109"/>
      <c r="PNS19" s="109"/>
      <c r="PNT19" s="109"/>
      <c r="PNU19" s="109"/>
      <c r="PNV19" s="109"/>
      <c r="PNW19" s="109"/>
      <c r="PNX19" s="109"/>
      <c r="PNY19" s="109"/>
      <c r="PNZ19" s="109"/>
      <c r="POA19" s="109"/>
      <c r="POB19" s="109"/>
      <c r="POC19" s="109"/>
      <c r="POD19" s="109"/>
      <c r="POE19" s="109"/>
      <c r="POF19" s="109"/>
      <c r="POG19" s="109"/>
      <c r="POH19" s="109"/>
      <c r="POI19" s="109"/>
      <c r="POJ19" s="109"/>
      <c r="POK19" s="109"/>
      <c r="POL19" s="109"/>
      <c r="POM19" s="109"/>
      <c r="PON19" s="109"/>
      <c r="POO19" s="109"/>
      <c r="POP19" s="109"/>
      <c r="POQ19" s="109"/>
      <c r="POR19" s="109"/>
      <c r="POS19" s="109"/>
      <c r="POT19" s="109"/>
      <c r="POU19" s="109"/>
      <c r="POV19" s="109"/>
      <c r="POW19" s="109"/>
      <c r="POX19" s="109"/>
      <c r="POY19" s="109"/>
      <c r="POZ19" s="109"/>
      <c r="PPA19" s="109"/>
      <c r="PPB19" s="109"/>
      <c r="PPC19" s="109"/>
      <c r="PPD19" s="109"/>
      <c r="PPE19" s="109"/>
      <c r="PPF19" s="109"/>
      <c r="PPG19" s="109"/>
      <c r="PPH19" s="109"/>
      <c r="PPI19" s="109"/>
      <c r="PPJ19" s="109"/>
      <c r="PPK19" s="109"/>
      <c r="PPL19" s="109"/>
      <c r="PPM19" s="109"/>
      <c r="PPN19" s="109"/>
      <c r="PPO19" s="109"/>
      <c r="PPP19" s="109"/>
      <c r="PPQ19" s="109"/>
      <c r="PPR19" s="109"/>
      <c r="PPS19" s="109"/>
      <c r="PPT19" s="109"/>
      <c r="PPU19" s="109"/>
      <c r="PPV19" s="109"/>
      <c r="PPW19" s="109"/>
      <c r="PPX19" s="109"/>
      <c r="PPY19" s="109"/>
      <c r="PPZ19" s="109"/>
      <c r="PQA19" s="109"/>
      <c r="PQB19" s="109"/>
      <c r="PQC19" s="109"/>
      <c r="PQD19" s="109"/>
      <c r="PQE19" s="109"/>
      <c r="PQF19" s="109"/>
      <c r="PQG19" s="109"/>
      <c r="PQH19" s="109"/>
      <c r="PQI19" s="109"/>
      <c r="PQJ19" s="109"/>
      <c r="PQK19" s="109"/>
      <c r="PQL19" s="109"/>
      <c r="PQM19" s="109"/>
      <c r="PQN19" s="109"/>
      <c r="PQO19" s="109"/>
      <c r="PQP19" s="109"/>
      <c r="PQQ19" s="109"/>
      <c r="PQR19" s="109"/>
      <c r="PQS19" s="109"/>
      <c r="PQT19" s="109"/>
      <c r="PQU19" s="109"/>
      <c r="PQV19" s="109"/>
      <c r="PQW19" s="109"/>
      <c r="PQX19" s="109"/>
      <c r="PQY19" s="109"/>
      <c r="PQZ19" s="109"/>
      <c r="PRA19" s="109"/>
      <c r="PRB19" s="109"/>
      <c r="PRC19" s="109"/>
      <c r="PRD19" s="109"/>
      <c r="PRE19" s="109"/>
      <c r="PRF19" s="109"/>
      <c r="PRG19" s="109"/>
      <c r="PRH19" s="109"/>
      <c r="PRI19" s="109"/>
      <c r="PRJ19" s="109"/>
      <c r="PRK19" s="109"/>
      <c r="PRL19" s="109"/>
      <c r="PRM19" s="109"/>
      <c r="PRN19" s="109"/>
      <c r="PRO19" s="109"/>
      <c r="PRP19" s="109"/>
      <c r="PRQ19" s="109"/>
      <c r="PRR19" s="109"/>
      <c r="PRS19" s="109"/>
      <c r="PRT19" s="109"/>
      <c r="PRU19" s="109"/>
      <c r="PRV19" s="109"/>
      <c r="PRW19" s="109"/>
      <c r="PRX19" s="109"/>
      <c r="PRY19" s="109"/>
      <c r="PRZ19" s="109"/>
      <c r="PSA19" s="109"/>
      <c r="PSB19" s="109"/>
      <c r="PSC19" s="109"/>
      <c r="PSD19" s="109"/>
      <c r="PSE19" s="109"/>
      <c r="PSF19" s="109"/>
      <c r="PSG19" s="109"/>
      <c r="PSH19" s="109"/>
      <c r="PSI19" s="109"/>
      <c r="PSJ19" s="109"/>
      <c r="PSK19" s="109"/>
      <c r="PSL19" s="109"/>
      <c r="PSM19" s="109"/>
      <c r="PSN19" s="109"/>
      <c r="PSO19" s="109"/>
      <c r="PSP19" s="109"/>
      <c r="PSQ19" s="109"/>
      <c r="PSR19" s="109"/>
      <c r="PSS19" s="109"/>
      <c r="PST19" s="109"/>
      <c r="PSU19" s="109"/>
      <c r="PSV19" s="109"/>
      <c r="PSW19" s="109"/>
      <c r="PSX19" s="109"/>
      <c r="PSY19" s="109"/>
      <c r="PSZ19" s="109"/>
      <c r="PTA19" s="109"/>
      <c r="PTB19" s="109"/>
      <c r="PTC19" s="109"/>
      <c r="PTD19" s="109"/>
      <c r="PTE19" s="109"/>
      <c r="PTF19" s="109"/>
      <c r="PTG19" s="109"/>
      <c r="PTH19" s="109"/>
      <c r="PTI19" s="109"/>
      <c r="PTJ19" s="109"/>
      <c r="PTK19" s="109"/>
      <c r="PTL19" s="109"/>
      <c r="PTM19" s="109"/>
      <c r="PTN19" s="109"/>
      <c r="PTO19" s="109"/>
      <c r="PTP19" s="109"/>
      <c r="PTQ19" s="109"/>
      <c r="PTR19" s="109"/>
      <c r="PTS19" s="109"/>
      <c r="PTT19" s="109"/>
      <c r="PTU19" s="109"/>
      <c r="PTV19" s="109"/>
      <c r="PTW19" s="109"/>
      <c r="PTX19" s="109"/>
      <c r="PTY19" s="109"/>
      <c r="PTZ19" s="109"/>
      <c r="PUA19" s="109"/>
      <c r="PUB19" s="109"/>
      <c r="PUC19" s="109"/>
      <c r="PUD19" s="109"/>
      <c r="PUE19" s="109"/>
      <c r="PUF19" s="109"/>
      <c r="PUG19" s="109"/>
      <c r="PUH19" s="109"/>
      <c r="PUI19" s="109"/>
      <c r="PUJ19" s="109"/>
      <c r="PUK19" s="109"/>
      <c r="PUL19" s="109"/>
      <c r="PUM19" s="109"/>
      <c r="PUN19" s="109"/>
      <c r="PUO19" s="109"/>
      <c r="PUP19" s="109"/>
      <c r="PUQ19" s="109"/>
      <c r="PUR19" s="109"/>
      <c r="PUS19" s="109"/>
      <c r="PUT19" s="109"/>
      <c r="PUU19" s="109"/>
      <c r="PUV19" s="109"/>
      <c r="PUW19" s="109"/>
      <c r="PUX19" s="109"/>
      <c r="PUY19" s="109"/>
      <c r="PUZ19" s="109"/>
      <c r="PVA19" s="109"/>
      <c r="PVB19" s="109"/>
      <c r="PVC19" s="109"/>
      <c r="PVD19" s="109"/>
      <c r="PVE19" s="109"/>
      <c r="PVF19" s="109"/>
      <c r="PVG19" s="109"/>
      <c r="PVH19" s="109"/>
      <c r="PVI19" s="109"/>
      <c r="PVJ19" s="109"/>
      <c r="PVK19" s="109"/>
      <c r="PVL19" s="109"/>
      <c r="PVM19" s="109"/>
      <c r="PVN19" s="109"/>
      <c r="PVO19" s="109"/>
      <c r="PVP19" s="109"/>
      <c r="PVQ19" s="109"/>
      <c r="PVR19" s="109"/>
      <c r="PVS19" s="109"/>
      <c r="PVT19" s="109"/>
      <c r="PVU19" s="109"/>
      <c r="PVV19" s="109"/>
      <c r="PVW19" s="109"/>
      <c r="PVX19" s="109"/>
      <c r="PVY19" s="109"/>
      <c r="PVZ19" s="109"/>
      <c r="PWA19" s="109"/>
      <c r="PWB19" s="109"/>
      <c r="PWC19" s="109"/>
      <c r="PWD19" s="109"/>
      <c r="PWE19" s="109"/>
      <c r="PWF19" s="109"/>
      <c r="PWG19" s="109"/>
      <c r="PWH19" s="109"/>
      <c r="PWI19" s="109"/>
      <c r="PWJ19" s="109"/>
      <c r="PWK19" s="109"/>
      <c r="PWL19" s="109"/>
      <c r="PWM19" s="109"/>
      <c r="PWN19" s="109"/>
      <c r="PWO19" s="109"/>
      <c r="PWP19" s="109"/>
      <c r="PWQ19" s="109"/>
      <c r="PWR19" s="109"/>
      <c r="PWS19" s="109"/>
      <c r="PWT19" s="109"/>
      <c r="PWU19" s="109"/>
      <c r="PWV19" s="109"/>
      <c r="PWW19" s="109"/>
      <c r="PWX19" s="109"/>
      <c r="PWY19" s="109"/>
      <c r="PWZ19" s="109"/>
      <c r="PXA19" s="109"/>
      <c r="PXB19" s="109"/>
      <c r="PXC19" s="109"/>
      <c r="PXD19" s="109"/>
      <c r="PXE19" s="109"/>
      <c r="PXF19" s="109"/>
      <c r="PXG19" s="109"/>
      <c r="PXH19" s="109"/>
      <c r="PXI19" s="109"/>
      <c r="PXJ19" s="109"/>
      <c r="PXK19" s="109"/>
      <c r="PXL19" s="109"/>
      <c r="PXM19" s="109"/>
      <c r="PXN19" s="109"/>
      <c r="PXO19" s="109"/>
      <c r="PXP19" s="109"/>
      <c r="PXQ19" s="109"/>
      <c r="PXR19" s="109"/>
      <c r="PXS19" s="109"/>
      <c r="PXT19" s="109"/>
      <c r="PXU19" s="109"/>
      <c r="PXV19" s="109"/>
      <c r="PXW19" s="109"/>
      <c r="PXX19" s="109"/>
      <c r="PXY19" s="109"/>
      <c r="PXZ19" s="109"/>
      <c r="PYA19" s="109"/>
      <c r="PYB19" s="109"/>
      <c r="PYC19" s="109"/>
      <c r="PYD19" s="109"/>
      <c r="PYE19" s="109"/>
      <c r="PYF19" s="109"/>
      <c r="PYG19" s="109"/>
      <c r="PYH19" s="109"/>
      <c r="PYI19" s="109"/>
      <c r="PYJ19" s="109"/>
      <c r="PYK19" s="109"/>
      <c r="PYL19" s="109"/>
      <c r="PYM19" s="109"/>
      <c r="PYN19" s="109"/>
      <c r="PYO19" s="109"/>
      <c r="PYP19" s="109"/>
      <c r="PYQ19" s="109"/>
      <c r="PYR19" s="109"/>
      <c r="PYS19" s="109"/>
      <c r="PYT19" s="109"/>
      <c r="PYU19" s="109"/>
      <c r="PYV19" s="109"/>
      <c r="PYW19" s="109"/>
      <c r="PYX19" s="109"/>
      <c r="PYY19" s="109"/>
      <c r="PYZ19" s="109"/>
      <c r="PZA19" s="109"/>
      <c r="PZB19" s="109"/>
      <c r="PZC19" s="109"/>
      <c r="PZD19" s="109"/>
      <c r="PZE19" s="109"/>
      <c r="PZF19" s="109"/>
      <c r="PZG19" s="109"/>
      <c r="PZH19" s="109"/>
      <c r="PZI19" s="109"/>
      <c r="PZJ19" s="109"/>
      <c r="PZK19" s="109"/>
      <c r="PZL19" s="109"/>
      <c r="PZM19" s="109"/>
      <c r="PZN19" s="109"/>
      <c r="PZO19" s="109"/>
      <c r="PZP19" s="109"/>
      <c r="PZQ19" s="109"/>
      <c r="PZR19" s="109"/>
      <c r="PZS19" s="109"/>
      <c r="PZT19" s="109"/>
      <c r="PZU19" s="109"/>
      <c r="PZV19" s="109"/>
      <c r="PZW19" s="109"/>
      <c r="PZX19" s="109"/>
      <c r="PZY19" s="109"/>
      <c r="PZZ19" s="109"/>
      <c r="QAA19" s="109"/>
      <c r="QAB19" s="109"/>
      <c r="QAC19" s="109"/>
      <c r="QAD19" s="109"/>
      <c r="QAE19" s="109"/>
      <c r="QAF19" s="109"/>
      <c r="QAG19" s="109"/>
      <c r="QAH19" s="109"/>
      <c r="QAI19" s="109"/>
      <c r="QAJ19" s="109"/>
      <c r="QAK19" s="109"/>
      <c r="QAL19" s="109"/>
      <c r="QAM19" s="109"/>
      <c r="QAN19" s="109"/>
      <c r="QAO19" s="109"/>
      <c r="QAP19" s="109"/>
      <c r="QAQ19" s="109"/>
      <c r="QAR19" s="109"/>
      <c r="QAS19" s="109"/>
      <c r="QAT19" s="109"/>
      <c r="QAU19" s="109"/>
      <c r="QAV19" s="109"/>
      <c r="QAW19" s="109"/>
      <c r="QAX19" s="109"/>
      <c r="QAY19" s="109"/>
      <c r="QAZ19" s="109"/>
      <c r="QBA19" s="109"/>
      <c r="QBB19" s="109"/>
      <c r="QBC19" s="109"/>
      <c r="QBD19" s="109"/>
      <c r="QBE19" s="109"/>
      <c r="QBF19" s="109"/>
      <c r="QBG19" s="109"/>
      <c r="QBH19" s="109"/>
      <c r="QBI19" s="109"/>
      <c r="QBJ19" s="109"/>
      <c r="QBK19" s="109"/>
      <c r="QBL19" s="109"/>
      <c r="QBM19" s="109"/>
      <c r="QBN19" s="109"/>
      <c r="QBO19" s="109"/>
      <c r="QBP19" s="109"/>
      <c r="QBQ19" s="109"/>
      <c r="QBR19" s="109"/>
      <c r="QBS19" s="109"/>
      <c r="QBT19" s="109"/>
      <c r="QBU19" s="109"/>
      <c r="QBV19" s="109"/>
      <c r="QBW19" s="109"/>
      <c r="QBX19" s="109"/>
      <c r="QBY19" s="109"/>
      <c r="QBZ19" s="109"/>
      <c r="QCA19" s="109"/>
      <c r="QCB19" s="109"/>
      <c r="QCC19" s="109"/>
      <c r="QCD19" s="109"/>
      <c r="QCE19" s="109"/>
      <c r="QCF19" s="109"/>
      <c r="QCG19" s="109"/>
      <c r="QCH19" s="109"/>
      <c r="QCI19" s="109"/>
      <c r="QCJ19" s="109"/>
      <c r="QCK19" s="109"/>
      <c r="QCL19" s="109"/>
      <c r="QCM19" s="109"/>
      <c r="QCN19" s="109"/>
      <c r="QCO19" s="109"/>
      <c r="QCP19" s="109"/>
      <c r="QCQ19" s="109"/>
      <c r="QCR19" s="109"/>
      <c r="QCS19" s="109"/>
      <c r="QCT19" s="109"/>
      <c r="QCU19" s="109"/>
      <c r="QCV19" s="109"/>
      <c r="QCW19" s="109"/>
      <c r="QCX19" s="109"/>
      <c r="QCY19" s="109"/>
      <c r="QCZ19" s="109"/>
      <c r="QDA19" s="109"/>
      <c r="QDB19" s="109"/>
      <c r="QDC19" s="109"/>
      <c r="QDD19" s="109"/>
      <c r="QDE19" s="109"/>
      <c r="QDF19" s="109"/>
      <c r="QDG19" s="109"/>
      <c r="QDH19" s="109"/>
      <c r="QDI19" s="109"/>
      <c r="QDJ19" s="109"/>
      <c r="QDK19" s="109"/>
      <c r="QDL19" s="109"/>
      <c r="QDM19" s="109"/>
      <c r="QDN19" s="109"/>
      <c r="QDO19" s="109"/>
      <c r="QDP19" s="109"/>
      <c r="QDQ19" s="109"/>
      <c r="QDR19" s="109"/>
      <c r="QDS19" s="109"/>
      <c r="QDT19" s="109"/>
      <c r="QDU19" s="109"/>
      <c r="QDV19" s="109"/>
      <c r="QDW19" s="109"/>
      <c r="QDX19" s="109"/>
      <c r="QDY19" s="109"/>
      <c r="QDZ19" s="109"/>
      <c r="QEA19" s="109"/>
      <c r="QEB19" s="109"/>
      <c r="QEC19" s="109"/>
      <c r="QED19" s="109"/>
      <c r="QEE19" s="109"/>
      <c r="QEF19" s="109"/>
      <c r="QEG19" s="109"/>
      <c r="QEH19" s="109"/>
      <c r="QEI19" s="109"/>
      <c r="QEJ19" s="109"/>
      <c r="QEK19" s="109"/>
      <c r="QEL19" s="109"/>
      <c r="QEM19" s="109"/>
      <c r="QEN19" s="109"/>
      <c r="QEO19" s="109"/>
      <c r="QEP19" s="109"/>
      <c r="QEQ19" s="109"/>
      <c r="QER19" s="109"/>
      <c r="QES19" s="109"/>
      <c r="QET19" s="109"/>
      <c r="QEU19" s="109"/>
      <c r="QEV19" s="109"/>
      <c r="QEW19" s="109"/>
      <c r="QEX19" s="109"/>
      <c r="QEY19" s="109"/>
      <c r="QEZ19" s="109"/>
      <c r="QFA19" s="109"/>
      <c r="QFB19" s="109"/>
      <c r="QFC19" s="109"/>
      <c r="QFD19" s="109"/>
      <c r="QFE19" s="109"/>
      <c r="QFF19" s="109"/>
      <c r="QFG19" s="109"/>
      <c r="QFH19" s="109"/>
      <c r="QFI19" s="109"/>
      <c r="QFJ19" s="109"/>
      <c r="QFK19" s="109"/>
      <c r="QFL19" s="109"/>
      <c r="QFM19" s="109"/>
      <c r="QFN19" s="109"/>
      <c r="QFO19" s="109"/>
      <c r="QFP19" s="109"/>
      <c r="QFQ19" s="109"/>
      <c r="QFR19" s="109"/>
      <c r="QFS19" s="109"/>
      <c r="QFT19" s="109"/>
      <c r="QFU19" s="109"/>
      <c r="QFV19" s="109"/>
      <c r="QFW19" s="109"/>
      <c r="QFX19" s="109"/>
      <c r="QFY19" s="109"/>
      <c r="QFZ19" s="109"/>
      <c r="QGA19" s="109"/>
      <c r="QGB19" s="109"/>
      <c r="QGC19" s="109"/>
      <c r="QGD19" s="109"/>
      <c r="QGE19" s="109"/>
      <c r="QGF19" s="109"/>
      <c r="QGG19" s="109"/>
      <c r="QGH19" s="109"/>
      <c r="QGI19" s="109"/>
      <c r="QGJ19" s="109"/>
      <c r="QGK19" s="109"/>
      <c r="QGL19" s="109"/>
      <c r="QGM19" s="109"/>
      <c r="QGN19" s="109"/>
      <c r="QGO19" s="109"/>
      <c r="QGP19" s="109"/>
      <c r="QGQ19" s="109"/>
      <c r="QGR19" s="109"/>
      <c r="QGS19" s="109"/>
      <c r="QGT19" s="109"/>
      <c r="QGU19" s="109"/>
      <c r="QGV19" s="109"/>
      <c r="QGW19" s="109"/>
      <c r="QGX19" s="109"/>
      <c r="QGY19" s="109"/>
      <c r="QGZ19" s="109"/>
      <c r="QHA19" s="109"/>
      <c r="QHB19" s="109"/>
      <c r="QHC19" s="109"/>
      <c r="QHD19" s="109"/>
      <c r="QHE19" s="109"/>
      <c r="QHF19" s="109"/>
      <c r="QHG19" s="109"/>
      <c r="QHH19" s="109"/>
      <c r="QHI19" s="109"/>
      <c r="QHJ19" s="109"/>
      <c r="QHK19" s="109"/>
      <c r="QHL19" s="109"/>
      <c r="QHM19" s="109"/>
      <c r="QHN19" s="109"/>
      <c r="QHO19" s="109"/>
      <c r="QHP19" s="109"/>
      <c r="QHQ19" s="109"/>
      <c r="QHR19" s="109"/>
      <c r="QHS19" s="109"/>
      <c r="QHT19" s="109"/>
      <c r="QHU19" s="109"/>
      <c r="QHV19" s="109"/>
      <c r="QHW19" s="109"/>
      <c r="QHX19" s="109"/>
      <c r="QHY19" s="109"/>
      <c r="QHZ19" s="109"/>
      <c r="QIA19" s="109"/>
      <c r="QIB19" s="109"/>
      <c r="QIC19" s="109"/>
      <c r="QID19" s="109"/>
      <c r="QIE19" s="109"/>
      <c r="QIF19" s="109"/>
      <c r="QIG19" s="109"/>
      <c r="QIH19" s="109"/>
      <c r="QII19" s="109"/>
      <c r="QIJ19" s="109"/>
      <c r="QIK19" s="109"/>
      <c r="QIL19" s="109"/>
      <c r="QIM19" s="109"/>
      <c r="QIN19" s="109"/>
      <c r="QIO19" s="109"/>
      <c r="QIP19" s="109"/>
      <c r="QIQ19" s="109"/>
      <c r="QIR19" s="109"/>
      <c r="QIS19" s="109"/>
      <c r="QIT19" s="109"/>
      <c r="QIU19" s="109"/>
      <c r="QIV19" s="109"/>
      <c r="QIW19" s="109"/>
      <c r="QIX19" s="109"/>
      <c r="QIY19" s="109"/>
      <c r="QIZ19" s="109"/>
      <c r="QJA19" s="109"/>
      <c r="QJB19" s="109"/>
      <c r="QJC19" s="109"/>
      <c r="QJD19" s="109"/>
      <c r="QJE19" s="109"/>
      <c r="QJF19" s="109"/>
      <c r="QJG19" s="109"/>
      <c r="QJH19" s="109"/>
      <c r="QJI19" s="109"/>
      <c r="QJJ19" s="109"/>
      <c r="QJK19" s="109"/>
      <c r="QJL19" s="109"/>
      <c r="QJM19" s="109"/>
      <c r="QJN19" s="109"/>
      <c r="QJO19" s="109"/>
      <c r="QJP19" s="109"/>
      <c r="QJQ19" s="109"/>
      <c r="QJR19" s="109"/>
      <c r="QJS19" s="109"/>
      <c r="QJT19" s="109"/>
      <c r="QJU19" s="109"/>
      <c r="QJV19" s="109"/>
      <c r="QJW19" s="109"/>
      <c r="QJX19" s="109"/>
      <c r="QJY19" s="109"/>
      <c r="QJZ19" s="109"/>
      <c r="QKA19" s="109"/>
      <c r="QKB19" s="109"/>
      <c r="QKC19" s="109"/>
      <c r="QKD19" s="109"/>
      <c r="QKE19" s="109"/>
      <c r="QKF19" s="109"/>
      <c r="QKG19" s="109"/>
      <c r="QKH19" s="109"/>
      <c r="QKI19" s="109"/>
      <c r="QKJ19" s="109"/>
      <c r="QKK19" s="109"/>
      <c r="QKL19" s="109"/>
      <c r="QKM19" s="109"/>
      <c r="QKN19" s="109"/>
      <c r="QKO19" s="109"/>
      <c r="QKP19" s="109"/>
      <c r="QKQ19" s="109"/>
      <c r="QKR19" s="109"/>
      <c r="QKS19" s="109"/>
      <c r="QKT19" s="109"/>
      <c r="QKU19" s="109"/>
      <c r="QKV19" s="109"/>
      <c r="QKW19" s="109"/>
      <c r="QKX19" s="109"/>
      <c r="QKY19" s="109"/>
      <c r="QKZ19" s="109"/>
      <c r="QLA19" s="109"/>
      <c r="QLB19" s="109"/>
      <c r="QLC19" s="109"/>
      <c r="QLD19" s="109"/>
      <c r="QLE19" s="109"/>
      <c r="QLF19" s="109"/>
      <c r="QLG19" s="109"/>
      <c r="QLH19" s="109"/>
      <c r="QLI19" s="109"/>
      <c r="QLJ19" s="109"/>
      <c r="QLK19" s="109"/>
      <c r="QLL19" s="109"/>
      <c r="QLM19" s="109"/>
      <c r="QLN19" s="109"/>
      <c r="QLO19" s="109"/>
      <c r="QLP19" s="109"/>
      <c r="QLQ19" s="109"/>
      <c r="QLR19" s="109"/>
      <c r="QLS19" s="109"/>
      <c r="QLT19" s="109"/>
      <c r="QLU19" s="109"/>
      <c r="QLV19" s="109"/>
      <c r="QLW19" s="109"/>
      <c r="QLX19" s="109"/>
      <c r="QLY19" s="109"/>
      <c r="QLZ19" s="109"/>
      <c r="QMA19" s="109"/>
      <c r="QMB19" s="109"/>
      <c r="QMC19" s="109"/>
      <c r="QMD19" s="109"/>
      <c r="QME19" s="109"/>
      <c r="QMF19" s="109"/>
      <c r="QMG19" s="109"/>
      <c r="QMH19" s="109"/>
      <c r="QMI19" s="109"/>
      <c r="QMJ19" s="109"/>
      <c r="QMK19" s="109"/>
      <c r="QML19" s="109"/>
      <c r="QMM19" s="109"/>
      <c r="QMN19" s="109"/>
      <c r="QMO19" s="109"/>
      <c r="QMP19" s="109"/>
      <c r="QMQ19" s="109"/>
      <c r="QMR19" s="109"/>
      <c r="QMS19" s="109"/>
      <c r="QMT19" s="109"/>
      <c r="QMU19" s="109"/>
      <c r="QMV19" s="109"/>
      <c r="QMW19" s="109"/>
      <c r="QMX19" s="109"/>
      <c r="QMY19" s="109"/>
      <c r="QMZ19" s="109"/>
      <c r="QNA19" s="109"/>
      <c r="QNB19" s="109"/>
      <c r="QNC19" s="109"/>
      <c r="QND19" s="109"/>
      <c r="QNE19" s="109"/>
      <c r="QNF19" s="109"/>
      <c r="QNG19" s="109"/>
      <c r="QNH19" s="109"/>
      <c r="QNI19" s="109"/>
      <c r="QNJ19" s="109"/>
      <c r="QNK19" s="109"/>
      <c r="QNL19" s="109"/>
      <c r="QNM19" s="109"/>
      <c r="QNN19" s="109"/>
      <c r="QNO19" s="109"/>
      <c r="QNP19" s="109"/>
      <c r="QNQ19" s="109"/>
      <c r="QNR19" s="109"/>
      <c r="QNS19" s="109"/>
      <c r="QNT19" s="109"/>
      <c r="QNU19" s="109"/>
      <c r="QNV19" s="109"/>
      <c r="QNW19" s="109"/>
      <c r="QNX19" s="109"/>
      <c r="QNY19" s="109"/>
      <c r="QNZ19" s="109"/>
      <c r="QOA19" s="109"/>
      <c r="QOB19" s="109"/>
      <c r="QOC19" s="109"/>
      <c r="QOD19" s="109"/>
      <c r="QOE19" s="109"/>
      <c r="QOF19" s="109"/>
      <c r="QOG19" s="109"/>
      <c r="QOH19" s="109"/>
      <c r="QOI19" s="109"/>
      <c r="QOJ19" s="109"/>
      <c r="QOK19" s="109"/>
      <c r="QOL19" s="109"/>
      <c r="QOM19" s="109"/>
      <c r="QON19" s="109"/>
      <c r="QOO19" s="109"/>
      <c r="QOP19" s="109"/>
      <c r="QOQ19" s="109"/>
      <c r="QOR19" s="109"/>
      <c r="QOS19" s="109"/>
      <c r="QOT19" s="109"/>
      <c r="QOU19" s="109"/>
      <c r="QOV19" s="109"/>
      <c r="QOW19" s="109"/>
      <c r="QOX19" s="109"/>
      <c r="QOY19" s="109"/>
      <c r="QOZ19" s="109"/>
      <c r="QPA19" s="109"/>
      <c r="QPB19" s="109"/>
      <c r="QPC19" s="109"/>
      <c r="QPD19" s="109"/>
      <c r="QPE19" s="109"/>
      <c r="QPF19" s="109"/>
      <c r="QPG19" s="109"/>
      <c r="QPH19" s="109"/>
      <c r="QPI19" s="109"/>
      <c r="QPJ19" s="109"/>
      <c r="QPK19" s="109"/>
      <c r="QPL19" s="109"/>
      <c r="QPM19" s="109"/>
      <c r="QPN19" s="109"/>
      <c r="QPO19" s="109"/>
      <c r="QPP19" s="109"/>
      <c r="QPQ19" s="109"/>
      <c r="QPR19" s="109"/>
      <c r="QPS19" s="109"/>
      <c r="QPT19" s="109"/>
      <c r="QPU19" s="109"/>
      <c r="QPV19" s="109"/>
      <c r="QPW19" s="109"/>
      <c r="QPX19" s="109"/>
      <c r="QPY19" s="109"/>
      <c r="QPZ19" s="109"/>
      <c r="QQA19" s="109"/>
      <c r="QQB19" s="109"/>
      <c r="QQC19" s="109"/>
      <c r="QQD19" s="109"/>
      <c r="QQE19" s="109"/>
      <c r="QQF19" s="109"/>
      <c r="QQG19" s="109"/>
      <c r="QQH19" s="109"/>
      <c r="QQI19" s="109"/>
      <c r="QQJ19" s="109"/>
      <c r="QQK19" s="109"/>
      <c r="QQL19" s="109"/>
      <c r="QQM19" s="109"/>
      <c r="QQN19" s="109"/>
      <c r="QQO19" s="109"/>
      <c r="QQP19" s="109"/>
      <c r="QQQ19" s="109"/>
      <c r="QQR19" s="109"/>
      <c r="QQS19" s="109"/>
      <c r="QQT19" s="109"/>
      <c r="QQU19" s="109"/>
      <c r="QQV19" s="109"/>
      <c r="QQW19" s="109"/>
      <c r="QQX19" s="109"/>
      <c r="QQY19" s="109"/>
      <c r="QQZ19" s="109"/>
      <c r="QRA19" s="109"/>
      <c r="QRB19" s="109"/>
      <c r="QRC19" s="109"/>
      <c r="QRD19" s="109"/>
      <c r="QRE19" s="109"/>
      <c r="QRF19" s="109"/>
      <c r="QRG19" s="109"/>
      <c r="QRH19" s="109"/>
      <c r="QRI19" s="109"/>
      <c r="QRJ19" s="109"/>
      <c r="QRK19" s="109"/>
      <c r="QRL19" s="109"/>
      <c r="QRM19" s="109"/>
      <c r="QRN19" s="109"/>
      <c r="QRO19" s="109"/>
      <c r="QRP19" s="109"/>
      <c r="QRQ19" s="109"/>
      <c r="QRR19" s="109"/>
      <c r="QRS19" s="109"/>
      <c r="QRT19" s="109"/>
      <c r="QRU19" s="109"/>
      <c r="QRV19" s="109"/>
      <c r="QRW19" s="109"/>
      <c r="QRX19" s="109"/>
      <c r="QRY19" s="109"/>
      <c r="QRZ19" s="109"/>
      <c r="QSA19" s="109"/>
      <c r="QSB19" s="109"/>
      <c r="QSC19" s="109"/>
      <c r="QSD19" s="109"/>
      <c r="QSE19" s="109"/>
      <c r="QSF19" s="109"/>
      <c r="QSG19" s="109"/>
      <c r="QSH19" s="109"/>
      <c r="QSI19" s="109"/>
      <c r="QSJ19" s="109"/>
      <c r="QSK19" s="109"/>
      <c r="QSL19" s="109"/>
      <c r="QSM19" s="109"/>
      <c r="QSN19" s="109"/>
      <c r="QSO19" s="109"/>
      <c r="QSP19" s="109"/>
      <c r="QSQ19" s="109"/>
      <c r="QSR19" s="109"/>
      <c r="QSS19" s="109"/>
      <c r="QST19" s="109"/>
      <c r="QSU19" s="109"/>
      <c r="QSV19" s="109"/>
      <c r="QSW19" s="109"/>
      <c r="QSX19" s="109"/>
      <c r="QSY19" s="109"/>
      <c r="QSZ19" s="109"/>
      <c r="QTA19" s="109"/>
      <c r="QTB19" s="109"/>
      <c r="QTC19" s="109"/>
      <c r="QTD19" s="109"/>
      <c r="QTE19" s="109"/>
      <c r="QTF19" s="109"/>
      <c r="QTG19" s="109"/>
      <c r="QTH19" s="109"/>
      <c r="QTI19" s="109"/>
      <c r="QTJ19" s="109"/>
      <c r="QTK19" s="109"/>
      <c r="QTL19" s="109"/>
      <c r="QTM19" s="109"/>
      <c r="QTN19" s="109"/>
      <c r="QTO19" s="109"/>
      <c r="QTP19" s="109"/>
      <c r="QTQ19" s="109"/>
      <c r="QTR19" s="109"/>
      <c r="QTS19" s="109"/>
      <c r="QTT19" s="109"/>
      <c r="QTU19" s="109"/>
      <c r="QTV19" s="109"/>
      <c r="QTW19" s="109"/>
      <c r="QTX19" s="109"/>
      <c r="QTY19" s="109"/>
      <c r="QTZ19" s="109"/>
      <c r="QUA19" s="109"/>
      <c r="QUB19" s="109"/>
      <c r="QUC19" s="109"/>
      <c r="QUD19" s="109"/>
      <c r="QUE19" s="109"/>
      <c r="QUF19" s="109"/>
      <c r="QUG19" s="109"/>
      <c r="QUH19" s="109"/>
      <c r="QUI19" s="109"/>
      <c r="QUJ19" s="109"/>
      <c r="QUK19" s="109"/>
      <c r="QUL19" s="109"/>
      <c r="QUM19" s="109"/>
      <c r="QUN19" s="109"/>
      <c r="QUO19" s="109"/>
      <c r="QUP19" s="109"/>
      <c r="QUQ19" s="109"/>
      <c r="QUR19" s="109"/>
      <c r="QUS19" s="109"/>
      <c r="QUT19" s="109"/>
      <c r="QUU19" s="109"/>
      <c r="QUV19" s="109"/>
      <c r="QUW19" s="109"/>
      <c r="QUX19" s="109"/>
      <c r="QUY19" s="109"/>
      <c r="QUZ19" s="109"/>
      <c r="QVA19" s="109"/>
      <c r="QVB19" s="109"/>
      <c r="QVC19" s="109"/>
      <c r="QVD19" s="109"/>
      <c r="QVE19" s="109"/>
      <c r="QVF19" s="109"/>
      <c r="QVG19" s="109"/>
      <c r="QVH19" s="109"/>
      <c r="QVI19" s="109"/>
      <c r="QVJ19" s="109"/>
      <c r="QVK19" s="109"/>
      <c r="QVL19" s="109"/>
      <c r="QVM19" s="109"/>
      <c r="QVN19" s="109"/>
      <c r="QVO19" s="109"/>
      <c r="QVP19" s="109"/>
      <c r="QVQ19" s="109"/>
      <c r="QVR19" s="109"/>
      <c r="QVS19" s="109"/>
      <c r="QVT19" s="109"/>
      <c r="QVU19" s="109"/>
      <c r="QVV19" s="109"/>
      <c r="QVW19" s="109"/>
      <c r="QVX19" s="109"/>
      <c r="QVY19" s="109"/>
      <c r="QVZ19" s="109"/>
      <c r="QWA19" s="109"/>
      <c r="QWB19" s="109"/>
      <c r="QWC19" s="109"/>
      <c r="QWD19" s="109"/>
      <c r="QWE19" s="109"/>
      <c r="QWF19" s="109"/>
      <c r="QWG19" s="109"/>
      <c r="QWH19" s="109"/>
      <c r="QWI19" s="109"/>
      <c r="QWJ19" s="109"/>
      <c r="QWK19" s="109"/>
      <c r="QWL19" s="109"/>
      <c r="QWM19" s="109"/>
      <c r="QWN19" s="109"/>
      <c r="QWO19" s="109"/>
      <c r="QWP19" s="109"/>
      <c r="QWQ19" s="109"/>
      <c r="QWR19" s="109"/>
      <c r="QWS19" s="109"/>
      <c r="QWT19" s="109"/>
      <c r="QWU19" s="109"/>
      <c r="QWV19" s="109"/>
      <c r="QWW19" s="109"/>
      <c r="QWX19" s="109"/>
      <c r="QWY19" s="109"/>
      <c r="QWZ19" s="109"/>
      <c r="QXA19" s="109"/>
      <c r="QXB19" s="109"/>
      <c r="QXC19" s="109"/>
      <c r="QXD19" s="109"/>
      <c r="QXE19" s="109"/>
      <c r="QXF19" s="109"/>
      <c r="QXG19" s="109"/>
      <c r="QXH19" s="109"/>
      <c r="QXI19" s="109"/>
      <c r="QXJ19" s="109"/>
      <c r="QXK19" s="109"/>
      <c r="QXL19" s="109"/>
      <c r="QXM19" s="109"/>
      <c r="QXN19" s="109"/>
      <c r="QXO19" s="109"/>
      <c r="QXP19" s="109"/>
      <c r="QXQ19" s="109"/>
      <c r="QXR19" s="109"/>
      <c r="QXS19" s="109"/>
      <c r="QXT19" s="109"/>
      <c r="QXU19" s="109"/>
      <c r="QXV19" s="109"/>
      <c r="QXW19" s="109"/>
      <c r="QXX19" s="109"/>
      <c r="QXY19" s="109"/>
      <c r="QXZ19" s="109"/>
      <c r="QYA19" s="109"/>
      <c r="QYB19" s="109"/>
      <c r="QYC19" s="109"/>
      <c r="QYD19" s="109"/>
      <c r="QYE19" s="109"/>
      <c r="QYF19" s="109"/>
      <c r="QYG19" s="109"/>
      <c r="QYH19" s="109"/>
      <c r="QYI19" s="109"/>
      <c r="QYJ19" s="109"/>
      <c r="QYK19" s="109"/>
      <c r="QYL19" s="109"/>
      <c r="QYM19" s="109"/>
      <c r="QYN19" s="109"/>
      <c r="QYO19" s="109"/>
      <c r="QYP19" s="109"/>
      <c r="QYQ19" s="109"/>
      <c r="QYR19" s="109"/>
      <c r="QYS19" s="109"/>
      <c r="QYT19" s="109"/>
      <c r="QYU19" s="109"/>
      <c r="QYV19" s="109"/>
      <c r="QYW19" s="109"/>
      <c r="QYX19" s="109"/>
      <c r="QYY19" s="109"/>
      <c r="QYZ19" s="109"/>
      <c r="QZA19" s="109"/>
      <c r="QZB19" s="109"/>
      <c r="QZC19" s="109"/>
      <c r="QZD19" s="109"/>
      <c r="QZE19" s="109"/>
      <c r="QZF19" s="109"/>
      <c r="QZG19" s="109"/>
      <c r="QZH19" s="109"/>
      <c r="QZI19" s="109"/>
      <c r="QZJ19" s="109"/>
      <c r="QZK19" s="109"/>
      <c r="QZL19" s="109"/>
      <c r="QZM19" s="109"/>
      <c r="QZN19" s="109"/>
      <c r="QZO19" s="109"/>
      <c r="QZP19" s="109"/>
      <c r="QZQ19" s="109"/>
      <c r="QZR19" s="109"/>
      <c r="QZS19" s="109"/>
      <c r="QZT19" s="109"/>
      <c r="QZU19" s="109"/>
      <c r="QZV19" s="109"/>
      <c r="QZW19" s="109"/>
      <c r="QZX19" s="109"/>
      <c r="QZY19" s="109"/>
      <c r="QZZ19" s="109"/>
      <c r="RAA19" s="109"/>
      <c r="RAB19" s="109"/>
      <c r="RAC19" s="109"/>
      <c r="RAD19" s="109"/>
      <c r="RAE19" s="109"/>
      <c r="RAF19" s="109"/>
      <c r="RAG19" s="109"/>
      <c r="RAH19" s="109"/>
      <c r="RAI19" s="109"/>
      <c r="RAJ19" s="109"/>
      <c r="RAK19" s="109"/>
      <c r="RAL19" s="109"/>
      <c r="RAM19" s="109"/>
      <c r="RAN19" s="109"/>
      <c r="RAO19" s="109"/>
      <c r="RAP19" s="109"/>
      <c r="RAQ19" s="109"/>
      <c r="RAR19" s="109"/>
      <c r="RAS19" s="109"/>
      <c r="RAT19" s="109"/>
      <c r="RAU19" s="109"/>
      <c r="RAV19" s="109"/>
      <c r="RAW19" s="109"/>
      <c r="RAX19" s="109"/>
      <c r="RAY19" s="109"/>
      <c r="RAZ19" s="109"/>
      <c r="RBA19" s="109"/>
      <c r="RBB19" s="109"/>
      <c r="RBC19" s="109"/>
      <c r="RBD19" s="109"/>
      <c r="RBE19" s="109"/>
      <c r="RBF19" s="109"/>
      <c r="RBG19" s="109"/>
      <c r="RBH19" s="109"/>
      <c r="RBI19" s="109"/>
      <c r="RBJ19" s="109"/>
      <c r="RBK19" s="109"/>
      <c r="RBL19" s="109"/>
      <c r="RBM19" s="109"/>
      <c r="RBN19" s="109"/>
      <c r="RBO19" s="109"/>
      <c r="RBP19" s="109"/>
      <c r="RBQ19" s="109"/>
      <c r="RBR19" s="109"/>
      <c r="RBS19" s="109"/>
      <c r="RBT19" s="109"/>
      <c r="RBU19" s="109"/>
      <c r="RBV19" s="109"/>
      <c r="RBW19" s="109"/>
      <c r="RBX19" s="109"/>
      <c r="RBY19" s="109"/>
      <c r="RBZ19" s="109"/>
      <c r="RCA19" s="109"/>
      <c r="RCB19" s="109"/>
      <c r="RCC19" s="109"/>
      <c r="RCD19" s="109"/>
      <c r="RCE19" s="109"/>
      <c r="RCF19" s="109"/>
      <c r="RCG19" s="109"/>
      <c r="RCH19" s="109"/>
      <c r="RCI19" s="109"/>
      <c r="RCJ19" s="109"/>
      <c r="RCK19" s="109"/>
      <c r="RCL19" s="109"/>
      <c r="RCM19" s="109"/>
      <c r="RCN19" s="109"/>
      <c r="RCO19" s="109"/>
      <c r="RCP19" s="109"/>
      <c r="RCQ19" s="109"/>
      <c r="RCR19" s="109"/>
      <c r="RCS19" s="109"/>
      <c r="RCT19" s="109"/>
      <c r="RCU19" s="109"/>
      <c r="RCV19" s="109"/>
      <c r="RCW19" s="109"/>
      <c r="RCX19" s="109"/>
      <c r="RCY19" s="109"/>
      <c r="RCZ19" s="109"/>
      <c r="RDA19" s="109"/>
      <c r="RDB19" s="109"/>
      <c r="RDC19" s="109"/>
      <c r="RDD19" s="109"/>
      <c r="RDE19" s="109"/>
      <c r="RDF19" s="109"/>
      <c r="RDG19" s="109"/>
      <c r="RDH19" s="109"/>
      <c r="RDI19" s="109"/>
      <c r="RDJ19" s="109"/>
      <c r="RDK19" s="109"/>
      <c r="RDL19" s="109"/>
      <c r="RDM19" s="109"/>
      <c r="RDN19" s="109"/>
      <c r="RDO19" s="109"/>
      <c r="RDP19" s="109"/>
      <c r="RDQ19" s="109"/>
      <c r="RDR19" s="109"/>
      <c r="RDS19" s="109"/>
      <c r="RDT19" s="109"/>
      <c r="RDU19" s="109"/>
      <c r="RDV19" s="109"/>
      <c r="RDW19" s="109"/>
      <c r="RDX19" s="109"/>
      <c r="RDY19" s="109"/>
      <c r="RDZ19" s="109"/>
      <c r="REA19" s="109"/>
      <c r="REB19" s="109"/>
      <c r="REC19" s="109"/>
      <c r="RED19" s="109"/>
      <c r="REE19" s="109"/>
      <c r="REF19" s="109"/>
      <c r="REG19" s="109"/>
      <c r="REH19" s="109"/>
      <c r="REI19" s="109"/>
      <c r="REJ19" s="109"/>
      <c r="REK19" s="109"/>
      <c r="REL19" s="109"/>
      <c r="REM19" s="109"/>
      <c r="REN19" s="109"/>
      <c r="REO19" s="109"/>
      <c r="REP19" s="109"/>
      <c r="REQ19" s="109"/>
      <c r="RER19" s="109"/>
      <c r="RES19" s="109"/>
      <c r="RET19" s="109"/>
      <c r="REU19" s="109"/>
      <c r="REV19" s="109"/>
      <c r="REW19" s="109"/>
      <c r="REX19" s="109"/>
      <c r="REY19" s="109"/>
      <c r="REZ19" s="109"/>
      <c r="RFA19" s="109"/>
      <c r="RFB19" s="109"/>
      <c r="RFC19" s="109"/>
      <c r="RFD19" s="109"/>
      <c r="RFE19" s="109"/>
      <c r="RFF19" s="109"/>
      <c r="RFG19" s="109"/>
      <c r="RFH19" s="109"/>
      <c r="RFI19" s="109"/>
      <c r="RFJ19" s="109"/>
      <c r="RFK19" s="109"/>
      <c r="RFL19" s="109"/>
      <c r="RFM19" s="109"/>
      <c r="RFN19" s="109"/>
      <c r="RFO19" s="109"/>
      <c r="RFP19" s="109"/>
      <c r="RFQ19" s="109"/>
      <c r="RFR19" s="109"/>
      <c r="RFS19" s="109"/>
      <c r="RFT19" s="109"/>
      <c r="RFU19" s="109"/>
      <c r="RFV19" s="109"/>
      <c r="RFW19" s="109"/>
      <c r="RFX19" s="109"/>
      <c r="RFY19" s="109"/>
      <c r="RFZ19" s="109"/>
      <c r="RGA19" s="109"/>
      <c r="RGB19" s="109"/>
      <c r="RGC19" s="109"/>
      <c r="RGD19" s="109"/>
      <c r="RGE19" s="109"/>
      <c r="RGF19" s="109"/>
      <c r="RGG19" s="109"/>
      <c r="RGH19" s="109"/>
      <c r="RGI19" s="109"/>
      <c r="RGJ19" s="109"/>
      <c r="RGK19" s="109"/>
      <c r="RGL19" s="109"/>
      <c r="RGM19" s="109"/>
      <c r="RGN19" s="109"/>
      <c r="RGO19" s="109"/>
      <c r="RGP19" s="109"/>
      <c r="RGQ19" s="109"/>
      <c r="RGR19" s="109"/>
      <c r="RGS19" s="109"/>
      <c r="RGT19" s="109"/>
      <c r="RGU19" s="109"/>
      <c r="RGV19" s="109"/>
      <c r="RGW19" s="109"/>
      <c r="RGX19" s="109"/>
      <c r="RGY19" s="109"/>
      <c r="RGZ19" s="109"/>
      <c r="RHA19" s="109"/>
      <c r="RHB19" s="109"/>
      <c r="RHC19" s="109"/>
      <c r="RHD19" s="109"/>
      <c r="RHE19" s="109"/>
      <c r="RHF19" s="109"/>
      <c r="RHG19" s="109"/>
      <c r="RHH19" s="109"/>
      <c r="RHI19" s="109"/>
      <c r="RHJ19" s="109"/>
      <c r="RHK19" s="109"/>
      <c r="RHL19" s="109"/>
      <c r="RHM19" s="109"/>
      <c r="RHN19" s="109"/>
      <c r="RHO19" s="109"/>
      <c r="RHP19" s="109"/>
      <c r="RHQ19" s="109"/>
      <c r="RHR19" s="109"/>
      <c r="RHS19" s="109"/>
      <c r="RHT19" s="109"/>
      <c r="RHU19" s="109"/>
      <c r="RHV19" s="109"/>
      <c r="RHW19" s="109"/>
      <c r="RHX19" s="109"/>
      <c r="RHY19" s="109"/>
      <c r="RHZ19" s="109"/>
      <c r="RIA19" s="109"/>
      <c r="RIB19" s="109"/>
      <c r="RIC19" s="109"/>
      <c r="RID19" s="109"/>
      <c r="RIE19" s="109"/>
      <c r="RIF19" s="109"/>
      <c r="RIG19" s="109"/>
      <c r="RIH19" s="109"/>
      <c r="RII19" s="109"/>
      <c r="RIJ19" s="109"/>
      <c r="RIK19" s="109"/>
      <c r="RIL19" s="109"/>
      <c r="RIM19" s="109"/>
      <c r="RIN19" s="109"/>
      <c r="RIO19" s="109"/>
      <c r="RIP19" s="109"/>
      <c r="RIQ19" s="109"/>
      <c r="RIR19" s="109"/>
      <c r="RIS19" s="109"/>
      <c r="RIT19" s="109"/>
      <c r="RIU19" s="109"/>
      <c r="RIV19" s="109"/>
      <c r="RIW19" s="109"/>
      <c r="RIX19" s="109"/>
      <c r="RIY19" s="109"/>
      <c r="RIZ19" s="109"/>
      <c r="RJA19" s="109"/>
      <c r="RJB19" s="109"/>
      <c r="RJC19" s="109"/>
      <c r="RJD19" s="109"/>
      <c r="RJE19" s="109"/>
      <c r="RJF19" s="109"/>
      <c r="RJG19" s="109"/>
      <c r="RJH19" s="109"/>
      <c r="RJI19" s="109"/>
      <c r="RJJ19" s="109"/>
      <c r="RJK19" s="109"/>
      <c r="RJL19" s="109"/>
      <c r="RJM19" s="109"/>
      <c r="RJN19" s="109"/>
      <c r="RJO19" s="109"/>
      <c r="RJP19" s="109"/>
      <c r="RJQ19" s="109"/>
      <c r="RJR19" s="109"/>
      <c r="RJS19" s="109"/>
      <c r="RJT19" s="109"/>
      <c r="RJU19" s="109"/>
      <c r="RJV19" s="109"/>
      <c r="RJW19" s="109"/>
      <c r="RJX19" s="109"/>
      <c r="RJY19" s="109"/>
      <c r="RJZ19" s="109"/>
      <c r="RKA19" s="109"/>
      <c r="RKB19" s="109"/>
      <c r="RKC19" s="109"/>
      <c r="RKD19" s="109"/>
      <c r="RKE19" s="109"/>
      <c r="RKF19" s="109"/>
      <c r="RKG19" s="109"/>
      <c r="RKH19" s="109"/>
      <c r="RKI19" s="109"/>
      <c r="RKJ19" s="109"/>
      <c r="RKK19" s="109"/>
      <c r="RKL19" s="109"/>
      <c r="RKM19" s="109"/>
      <c r="RKN19" s="109"/>
      <c r="RKO19" s="109"/>
      <c r="RKP19" s="109"/>
      <c r="RKQ19" s="109"/>
      <c r="RKR19" s="109"/>
      <c r="RKS19" s="109"/>
      <c r="RKT19" s="109"/>
      <c r="RKU19" s="109"/>
      <c r="RKV19" s="109"/>
      <c r="RKW19" s="109"/>
      <c r="RKX19" s="109"/>
      <c r="RKY19" s="109"/>
      <c r="RKZ19" s="109"/>
      <c r="RLA19" s="109"/>
      <c r="RLB19" s="109"/>
      <c r="RLC19" s="109"/>
      <c r="RLD19" s="109"/>
      <c r="RLE19" s="109"/>
      <c r="RLF19" s="109"/>
      <c r="RLG19" s="109"/>
      <c r="RLH19" s="109"/>
      <c r="RLI19" s="109"/>
      <c r="RLJ19" s="109"/>
      <c r="RLK19" s="109"/>
      <c r="RLL19" s="109"/>
      <c r="RLM19" s="109"/>
      <c r="RLN19" s="109"/>
      <c r="RLO19" s="109"/>
      <c r="RLP19" s="109"/>
      <c r="RLQ19" s="109"/>
      <c r="RLR19" s="109"/>
      <c r="RLS19" s="109"/>
      <c r="RLT19" s="109"/>
      <c r="RLU19" s="109"/>
      <c r="RLV19" s="109"/>
      <c r="RLW19" s="109"/>
      <c r="RLX19" s="109"/>
      <c r="RLY19" s="109"/>
      <c r="RLZ19" s="109"/>
      <c r="RMA19" s="109"/>
      <c r="RMB19" s="109"/>
      <c r="RMC19" s="109"/>
      <c r="RMD19" s="109"/>
      <c r="RME19" s="109"/>
      <c r="RMF19" s="109"/>
      <c r="RMG19" s="109"/>
      <c r="RMH19" s="109"/>
      <c r="RMI19" s="109"/>
      <c r="RMJ19" s="109"/>
      <c r="RMK19" s="109"/>
      <c r="RML19" s="109"/>
      <c r="RMM19" s="109"/>
      <c r="RMN19" s="109"/>
      <c r="RMO19" s="109"/>
      <c r="RMP19" s="109"/>
      <c r="RMQ19" s="109"/>
      <c r="RMR19" s="109"/>
      <c r="RMS19" s="109"/>
      <c r="RMT19" s="109"/>
      <c r="RMU19" s="109"/>
      <c r="RMV19" s="109"/>
      <c r="RMW19" s="109"/>
      <c r="RMX19" s="109"/>
      <c r="RMY19" s="109"/>
      <c r="RMZ19" s="109"/>
      <c r="RNA19" s="109"/>
      <c r="RNB19" s="109"/>
      <c r="RNC19" s="109"/>
      <c r="RND19" s="109"/>
      <c r="RNE19" s="109"/>
      <c r="RNF19" s="109"/>
      <c r="RNG19" s="109"/>
      <c r="RNH19" s="109"/>
      <c r="RNI19" s="109"/>
      <c r="RNJ19" s="109"/>
      <c r="RNK19" s="109"/>
      <c r="RNL19" s="109"/>
      <c r="RNM19" s="109"/>
      <c r="RNN19" s="109"/>
      <c r="RNO19" s="109"/>
      <c r="RNP19" s="109"/>
      <c r="RNQ19" s="109"/>
      <c r="RNR19" s="109"/>
      <c r="RNS19" s="109"/>
      <c r="RNT19" s="109"/>
      <c r="RNU19" s="109"/>
      <c r="RNV19" s="109"/>
      <c r="RNW19" s="109"/>
      <c r="RNX19" s="109"/>
      <c r="RNY19" s="109"/>
      <c r="RNZ19" s="109"/>
      <c r="ROA19" s="109"/>
      <c r="ROB19" s="109"/>
      <c r="ROC19" s="109"/>
      <c r="ROD19" s="109"/>
      <c r="ROE19" s="109"/>
      <c r="ROF19" s="109"/>
      <c r="ROG19" s="109"/>
      <c r="ROH19" s="109"/>
      <c r="ROI19" s="109"/>
      <c r="ROJ19" s="109"/>
      <c r="ROK19" s="109"/>
      <c r="ROL19" s="109"/>
      <c r="ROM19" s="109"/>
      <c r="RON19" s="109"/>
      <c r="ROO19" s="109"/>
      <c r="ROP19" s="109"/>
      <c r="ROQ19" s="109"/>
      <c r="ROR19" s="109"/>
      <c r="ROS19" s="109"/>
      <c r="ROT19" s="109"/>
      <c r="ROU19" s="109"/>
      <c r="ROV19" s="109"/>
      <c r="ROW19" s="109"/>
      <c r="ROX19" s="109"/>
      <c r="ROY19" s="109"/>
      <c r="ROZ19" s="109"/>
      <c r="RPA19" s="109"/>
      <c r="RPB19" s="109"/>
      <c r="RPC19" s="109"/>
      <c r="RPD19" s="109"/>
      <c r="RPE19" s="109"/>
      <c r="RPF19" s="109"/>
      <c r="RPG19" s="109"/>
      <c r="RPH19" s="109"/>
      <c r="RPI19" s="109"/>
      <c r="RPJ19" s="109"/>
      <c r="RPK19" s="109"/>
      <c r="RPL19" s="109"/>
      <c r="RPM19" s="109"/>
      <c r="RPN19" s="109"/>
      <c r="RPO19" s="109"/>
      <c r="RPP19" s="109"/>
      <c r="RPQ19" s="109"/>
      <c r="RPR19" s="109"/>
      <c r="RPS19" s="109"/>
      <c r="RPT19" s="109"/>
      <c r="RPU19" s="109"/>
      <c r="RPV19" s="109"/>
      <c r="RPW19" s="109"/>
      <c r="RPX19" s="109"/>
      <c r="RPY19" s="109"/>
      <c r="RPZ19" s="109"/>
      <c r="RQA19" s="109"/>
      <c r="RQB19" s="109"/>
      <c r="RQC19" s="109"/>
      <c r="RQD19" s="109"/>
      <c r="RQE19" s="109"/>
      <c r="RQF19" s="109"/>
      <c r="RQG19" s="109"/>
      <c r="RQH19" s="109"/>
      <c r="RQI19" s="109"/>
      <c r="RQJ19" s="109"/>
      <c r="RQK19" s="109"/>
      <c r="RQL19" s="109"/>
      <c r="RQM19" s="109"/>
      <c r="RQN19" s="109"/>
      <c r="RQO19" s="109"/>
      <c r="RQP19" s="109"/>
      <c r="RQQ19" s="109"/>
      <c r="RQR19" s="109"/>
      <c r="RQS19" s="109"/>
      <c r="RQT19" s="109"/>
      <c r="RQU19" s="109"/>
      <c r="RQV19" s="109"/>
      <c r="RQW19" s="109"/>
      <c r="RQX19" s="109"/>
      <c r="RQY19" s="109"/>
      <c r="RQZ19" s="109"/>
      <c r="RRA19" s="109"/>
      <c r="RRB19" s="109"/>
      <c r="RRC19" s="109"/>
      <c r="RRD19" s="109"/>
      <c r="RRE19" s="109"/>
      <c r="RRF19" s="109"/>
      <c r="RRG19" s="109"/>
      <c r="RRH19" s="109"/>
      <c r="RRI19" s="109"/>
      <c r="RRJ19" s="109"/>
      <c r="RRK19" s="109"/>
      <c r="RRL19" s="109"/>
      <c r="RRM19" s="109"/>
      <c r="RRN19" s="109"/>
      <c r="RRO19" s="109"/>
      <c r="RRP19" s="109"/>
      <c r="RRQ19" s="109"/>
      <c r="RRR19" s="109"/>
      <c r="RRS19" s="109"/>
      <c r="RRT19" s="109"/>
      <c r="RRU19" s="109"/>
      <c r="RRV19" s="109"/>
      <c r="RRW19" s="109"/>
      <c r="RRX19" s="109"/>
      <c r="RRY19" s="109"/>
      <c r="RRZ19" s="109"/>
      <c r="RSA19" s="109"/>
      <c r="RSB19" s="109"/>
      <c r="RSC19" s="109"/>
      <c r="RSD19" s="109"/>
      <c r="RSE19" s="109"/>
      <c r="RSF19" s="109"/>
      <c r="RSG19" s="109"/>
      <c r="RSH19" s="109"/>
      <c r="RSI19" s="109"/>
      <c r="RSJ19" s="109"/>
      <c r="RSK19" s="109"/>
      <c r="RSL19" s="109"/>
      <c r="RSM19" s="109"/>
      <c r="RSN19" s="109"/>
      <c r="RSO19" s="109"/>
      <c r="RSP19" s="109"/>
      <c r="RSQ19" s="109"/>
      <c r="RSR19" s="109"/>
      <c r="RSS19" s="109"/>
      <c r="RST19" s="109"/>
      <c r="RSU19" s="109"/>
      <c r="RSV19" s="109"/>
      <c r="RSW19" s="109"/>
      <c r="RSX19" s="109"/>
      <c r="RSY19" s="109"/>
      <c r="RSZ19" s="109"/>
      <c r="RTA19" s="109"/>
      <c r="RTB19" s="109"/>
      <c r="RTC19" s="109"/>
      <c r="RTD19" s="109"/>
      <c r="RTE19" s="109"/>
      <c r="RTF19" s="109"/>
      <c r="RTG19" s="109"/>
      <c r="RTH19" s="109"/>
      <c r="RTI19" s="109"/>
      <c r="RTJ19" s="109"/>
      <c r="RTK19" s="109"/>
      <c r="RTL19" s="109"/>
      <c r="RTM19" s="109"/>
      <c r="RTN19" s="109"/>
      <c r="RTO19" s="109"/>
      <c r="RTP19" s="109"/>
      <c r="RTQ19" s="109"/>
      <c r="RTR19" s="109"/>
      <c r="RTS19" s="109"/>
      <c r="RTT19" s="109"/>
      <c r="RTU19" s="109"/>
      <c r="RTV19" s="109"/>
      <c r="RTW19" s="109"/>
      <c r="RTX19" s="109"/>
      <c r="RTY19" s="109"/>
      <c r="RTZ19" s="109"/>
      <c r="RUA19" s="109"/>
      <c r="RUB19" s="109"/>
      <c r="RUC19" s="109"/>
      <c r="RUD19" s="109"/>
      <c r="RUE19" s="109"/>
      <c r="RUF19" s="109"/>
      <c r="RUG19" s="109"/>
      <c r="RUH19" s="109"/>
      <c r="RUI19" s="109"/>
      <c r="RUJ19" s="109"/>
      <c r="RUK19" s="109"/>
      <c r="RUL19" s="109"/>
      <c r="RUM19" s="109"/>
      <c r="RUN19" s="109"/>
      <c r="RUO19" s="109"/>
      <c r="RUP19" s="109"/>
      <c r="RUQ19" s="109"/>
      <c r="RUR19" s="109"/>
      <c r="RUS19" s="109"/>
      <c r="RUT19" s="109"/>
      <c r="RUU19" s="109"/>
      <c r="RUV19" s="109"/>
      <c r="RUW19" s="109"/>
      <c r="RUX19" s="109"/>
      <c r="RUY19" s="109"/>
      <c r="RUZ19" s="109"/>
      <c r="RVA19" s="109"/>
      <c r="RVB19" s="109"/>
      <c r="RVC19" s="109"/>
      <c r="RVD19" s="109"/>
      <c r="RVE19" s="109"/>
      <c r="RVF19" s="109"/>
      <c r="RVG19" s="109"/>
      <c r="RVH19" s="109"/>
      <c r="RVI19" s="109"/>
      <c r="RVJ19" s="109"/>
      <c r="RVK19" s="109"/>
      <c r="RVL19" s="109"/>
      <c r="RVM19" s="109"/>
      <c r="RVN19" s="109"/>
      <c r="RVO19" s="109"/>
      <c r="RVP19" s="109"/>
      <c r="RVQ19" s="109"/>
      <c r="RVR19" s="109"/>
      <c r="RVS19" s="109"/>
      <c r="RVT19" s="109"/>
      <c r="RVU19" s="109"/>
      <c r="RVV19" s="109"/>
      <c r="RVW19" s="109"/>
      <c r="RVX19" s="109"/>
      <c r="RVY19" s="109"/>
      <c r="RVZ19" s="109"/>
      <c r="RWA19" s="109"/>
      <c r="RWB19" s="109"/>
      <c r="RWC19" s="109"/>
      <c r="RWD19" s="109"/>
      <c r="RWE19" s="109"/>
      <c r="RWF19" s="109"/>
      <c r="RWG19" s="109"/>
      <c r="RWH19" s="109"/>
      <c r="RWI19" s="109"/>
      <c r="RWJ19" s="109"/>
      <c r="RWK19" s="109"/>
      <c r="RWL19" s="109"/>
      <c r="RWM19" s="109"/>
      <c r="RWN19" s="109"/>
      <c r="RWO19" s="109"/>
      <c r="RWP19" s="109"/>
      <c r="RWQ19" s="109"/>
      <c r="RWR19" s="109"/>
      <c r="RWS19" s="109"/>
      <c r="RWT19" s="109"/>
      <c r="RWU19" s="109"/>
      <c r="RWV19" s="109"/>
      <c r="RWW19" s="109"/>
      <c r="RWX19" s="109"/>
      <c r="RWY19" s="109"/>
      <c r="RWZ19" s="109"/>
      <c r="RXA19" s="109"/>
      <c r="RXB19" s="109"/>
      <c r="RXC19" s="109"/>
      <c r="RXD19" s="109"/>
      <c r="RXE19" s="109"/>
      <c r="RXF19" s="109"/>
      <c r="RXG19" s="109"/>
      <c r="RXH19" s="109"/>
      <c r="RXI19" s="109"/>
      <c r="RXJ19" s="109"/>
      <c r="RXK19" s="109"/>
      <c r="RXL19" s="109"/>
      <c r="RXM19" s="109"/>
      <c r="RXN19" s="109"/>
      <c r="RXO19" s="109"/>
      <c r="RXP19" s="109"/>
      <c r="RXQ19" s="109"/>
      <c r="RXR19" s="109"/>
      <c r="RXS19" s="109"/>
      <c r="RXT19" s="109"/>
      <c r="RXU19" s="109"/>
      <c r="RXV19" s="109"/>
      <c r="RXW19" s="109"/>
      <c r="RXX19" s="109"/>
      <c r="RXY19" s="109"/>
      <c r="RXZ19" s="109"/>
      <c r="RYA19" s="109"/>
      <c r="RYB19" s="109"/>
      <c r="RYC19" s="109"/>
      <c r="RYD19" s="109"/>
      <c r="RYE19" s="109"/>
      <c r="RYF19" s="109"/>
      <c r="RYG19" s="109"/>
      <c r="RYH19" s="109"/>
      <c r="RYI19" s="109"/>
      <c r="RYJ19" s="109"/>
      <c r="RYK19" s="109"/>
      <c r="RYL19" s="109"/>
      <c r="RYM19" s="109"/>
      <c r="RYN19" s="109"/>
      <c r="RYO19" s="109"/>
      <c r="RYP19" s="109"/>
      <c r="RYQ19" s="109"/>
      <c r="RYR19" s="109"/>
      <c r="RYS19" s="109"/>
      <c r="RYT19" s="109"/>
      <c r="RYU19" s="109"/>
      <c r="RYV19" s="109"/>
      <c r="RYW19" s="109"/>
      <c r="RYX19" s="109"/>
      <c r="RYY19" s="109"/>
      <c r="RYZ19" s="109"/>
      <c r="RZA19" s="109"/>
      <c r="RZB19" s="109"/>
      <c r="RZC19" s="109"/>
      <c r="RZD19" s="109"/>
      <c r="RZE19" s="109"/>
      <c r="RZF19" s="109"/>
      <c r="RZG19" s="109"/>
      <c r="RZH19" s="109"/>
      <c r="RZI19" s="109"/>
      <c r="RZJ19" s="109"/>
      <c r="RZK19" s="109"/>
      <c r="RZL19" s="109"/>
      <c r="RZM19" s="109"/>
      <c r="RZN19" s="109"/>
      <c r="RZO19" s="109"/>
      <c r="RZP19" s="109"/>
      <c r="RZQ19" s="109"/>
      <c r="RZR19" s="109"/>
      <c r="RZS19" s="109"/>
      <c r="RZT19" s="109"/>
      <c r="RZU19" s="109"/>
      <c r="RZV19" s="109"/>
      <c r="RZW19" s="109"/>
      <c r="RZX19" s="109"/>
      <c r="RZY19" s="109"/>
      <c r="RZZ19" s="109"/>
      <c r="SAA19" s="109"/>
      <c r="SAB19" s="109"/>
      <c r="SAC19" s="109"/>
      <c r="SAD19" s="109"/>
      <c r="SAE19" s="109"/>
      <c r="SAF19" s="109"/>
      <c r="SAG19" s="109"/>
      <c r="SAH19" s="109"/>
      <c r="SAI19" s="109"/>
      <c r="SAJ19" s="109"/>
      <c r="SAK19" s="109"/>
      <c r="SAL19" s="109"/>
      <c r="SAM19" s="109"/>
      <c r="SAN19" s="109"/>
      <c r="SAO19" s="109"/>
      <c r="SAP19" s="109"/>
      <c r="SAQ19" s="109"/>
      <c r="SAR19" s="109"/>
      <c r="SAS19" s="109"/>
      <c r="SAT19" s="109"/>
      <c r="SAU19" s="109"/>
      <c r="SAV19" s="109"/>
      <c r="SAW19" s="109"/>
      <c r="SAX19" s="109"/>
      <c r="SAY19" s="109"/>
      <c r="SAZ19" s="109"/>
      <c r="SBA19" s="109"/>
      <c r="SBB19" s="109"/>
      <c r="SBC19" s="109"/>
      <c r="SBD19" s="109"/>
      <c r="SBE19" s="109"/>
      <c r="SBF19" s="109"/>
      <c r="SBG19" s="109"/>
      <c r="SBH19" s="109"/>
      <c r="SBI19" s="109"/>
      <c r="SBJ19" s="109"/>
      <c r="SBK19" s="109"/>
      <c r="SBL19" s="109"/>
      <c r="SBM19" s="109"/>
      <c r="SBN19" s="109"/>
      <c r="SBO19" s="109"/>
      <c r="SBP19" s="109"/>
      <c r="SBQ19" s="109"/>
      <c r="SBR19" s="109"/>
      <c r="SBS19" s="109"/>
      <c r="SBT19" s="109"/>
      <c r="SBU19" s="109"/>
      <c r="SBV19" s="109"/>
      <c r="SBW19" s="109"/>
      <c r="SBX19" s="109"/>
      <c r="SBY19" s="109"/>
      <c r="SBZ19" s="109"/>
      <c r="SCA19" s="109"/>
      <c r="SCB19" s="109"/>
      <c r="SCC19" s="109"/>
      <c r="SCD19" s="109"/>
      <c r="SCE19" s="109"/>
      <c r="SCF19" s="109"/>
      <c r="SCG19" s="109"/>
      <c r="SCH19" s="109"/>
      <c r="SCI19" s="109"/>
      <c r="SCJ19" s="109"/>
      <c r="SCK19" s="109"/>
      <c r="SCL19" s="109"/>
      <c r="SCM19" s="109"/>
      <c r="SCN19" s="109"/>
      <c r="SCO19" s="109"/>
      <c r="SCP19" s="109"/>
      <c r="SCQ19" s="109"/>
      <c r="SCR19" s="109"/>
      <c r="SCS19" s="109"/>
      <c r="SCT19" s="109"/>
      <c r="SCU19" s="109"/>
      <c r="SCV19" s="109"/>
      <c r="SCW19" s="109"/>
      <c r="SCX19" s="109"/>
      <c r="SCY19" s="109"/>
      <c r="SCZ19" s="109"/>
      <c r="SDA19" s="109"/>
      <c r="SDB19" s="109"/>
      <c r="SDC19" s="109"/>
      <c r="SDD19" s="109"/>
      <c r="SDE19" s="109"/>
      <c r="SDF19" s="109"/>
      <c r="SDG19" s="109"/>
      <c r="SDH19" s="109"/>
      <c r="SDI19" s="109"/>
      <c r="SDJ19" s="109"/>
      <c r="SDK19" s="109"/>
      <c r="SDL19" s="109"/>
      <c r="SDM19" s="109"/>
      <c r="SDN19" s="109"/>
      <c r="SDO19" s="109"/>
      <c r="SDP19" s="109"/>
      <c r="SDQ19" s="109"/>
      <c r="SDR19" s="109"/>
      <c r="SDS19" s="109"/>
      <c r="SDT19" s="109"/>
      <c r="SDU19" s="109"/>
      <c r="SDV19" s="109"/>
      <c r="SDW19" s="109"/>
      <c r="SDX19" s="109"/>
      <c r="SDY19" s="109"/>
      <c r="SDZ19" s="109"/>
      <c r="SEA19" s="109"/>
      <c r="SEB19" s="109"/>
      <c r="SEC19" s="109"/>
      <c r="SED19" s="109"/>
      <c r="SEE19" s="109"/>
      <c r="SEF19" s="109"/>
      <c r="SEG19" s="109"/>
      <c r="SEH19" s="109"/>
      <c r="SEI19" s="109"/>
      <c r="SEJ19" s="109"/>
      <c r="SEK19" s="109"/>
      <c r="SEL19" s="109"/>
      <c r="SEM19" s="109"/>
      <c r="SEN19" s="109"/>
      <c r="SEO19" s="109"/>
      <c r="SEP19" s="109"/>
      <c r="SEQ19" s="109"/>
      <c r="SER19" s="109"/>
      <c r="SES19" s="109"/>
      <c r="SET19" s="109"/>
      <c r="SEU19" s="109"/>
      <c r="SEV19" s="109"/>
      <c r="SEW19" s="109"/>
      <c r="SEX19" s="109"/>
      <c r="SEY19" s="109"/>
      <c r="SEZ19" s="109"/>
      <c r="SFA19" s="109"/>
      <c r="SFB19" s="109"/>
      <c r="SFC19" s="109"/>
      <c r="SFD19" s="109"/>
      <c r="SFE19" s="109"/>
      <c r="SFF19" s="109"/>
      <c r="SFG19" s="109"/>
      <c r="SFH19" s="109"/>
      <c r="SFI19" s="109"/>
      <c r="SFJ19" s="109"/>
      <c r="SFK19" s="109"/>
      <c r="SFL19" s="109"/>
      <c r="SFM19" s="109"/>
      <c r="SFN19" s="109"/>
      <c r="SFO19" s="109"/>
      <c r="SFP19" s="109"/>
      <c r="SFQ19" s="109"/>
      <c r="SFR19" s="109"/>
      <c r="SFS19" s="109"/>
      <c r="SFT19" s="109"/>
      <c r="SFU19" s="109"/>
      <c r="SFV19" s="109"/>
      <c r="SFW19" s="109"/>
      <c r="SFX19" s="109"/>
      <c r="SFY19" s="109"/>
      <c r="SFZ19" s="109"/>
      <c r="SGA19" s="109"/>
      <c r="SGB19" s="109"/>
      <c r="SGC19" s="109"/>
      <c r="SGD19" s="109"/>
      <c r="SGE19" s="109"/>
      <c r="SGF19" s="109"/>
      <c r="SGG19" s="109"/>
      <c r="SGH19" s="109"/>
      <c r="SGI19" s="109"/>
      <c r="SGJ19" s="109"/>
      <c r="SGK19" s="109"/>
      <c r="SGL19" s="109"/>
      <c r="SGM19" s="109"/>
      <c r="SGN19" s="109"/>
      <c r="SGO19" s="109"/>
      <c r="SGP19" s="109"/>
      <c r="SGQ19" s="109"/>
      <c r="SGR19" s="109"/>
      <c r="SGS19" s="109"/>
      <c r="SGT19" s="109"/>
      <c r="SGU19" s="109"/>
      <c r="SGV19" s="109"/>
      <c r="SGW19" s="109"/>
      <c r="SGX19" s="109"/>
      <c r="SGY19" s="109"/>
      <c r="SGZ19" s="109"/>
      <c r="SHA19" s="109"/>
      <c r="SHB19" s="109"/>
      <c r="SHC19" s="109"/>
      <c r="SHD19" s="109"/>
      <c r="SHE19" s="109"/>
      <c r="SHF19" s="109"/>
      <c r="SHG19" s="109"/>
      <c r="SHH19" s="109"/>
      <c r="SHI19" s="109"/>
      <c r="SHJ19" s="109"/>
      <c r="SHK19" s="109"/>
      <c r="SHL19" s="109"/>
      <c r="SHM19" s="109"/>
      <c r="SHN19" s="109"/>
      <c r="SHO19" s="109"/>
      <c r="SHP19" s="109"/>
      <c r="SHQ19" s="109"/>
      <c r="SHR19" s="109"/>
      <c r="SHS19" s="109"/>
      <c r="SHT19" s="109"/>
      <c r="SHU19" s="109"/>
      <c r="SHV19" s="109"/>
      <c r="SHW19" s="109"/>
      <c r="SHX19" s="109"/>
      <c r="SHY19" s="109"/>
      <c r="SHZ19" s="109"/>
      <c r="SIA19" s="109"/>
      <c r="SIB19" s="109"/>
      <c r="SIC19" s="109"/>
      <c r="SID19" s="109"/>
      <c r="SIE19" s="109"/>
      <c r="SIF19" s="109"/>
      <c r="SIG19" s="109"/>
      <c r="SIH19" s="109"/>
      <c r="SII19" s="109"/>
      <c r="SIJ19" s="109"/>
      <c r="SIK19" s="109"/>
      <c r="SIL19" s="109"/>
      <c r="SIM19" s="109"/>
      <c r="SIN19" s="109"/>
      <c r="SIO19" s="109"/>
      <c r="SIP19" s="109"/>
      <c r="SIQ19" s="109"/>
      <c r="SIR19" s="109"/>
      <c r="SIS19" s="109"/>
      <c r="SIT19" s="109"/>
      <c r="SIU19" s="109"/>
      <c r="SIV19" s="109"/>
      <c r="SIW19" s="109"/>
      <c r="SIX19" s="109"/>
      <c r="SIY19" s="109"/>
      <c r="SIZ19" s="109"/>
      <c r="SJA19" s="109"/>
      <c r="SJB19" s="109"/>
      <c r="SJC19" s="109"/>
      <c r="SJD19" s="109"/>
      <c r="SJE19" s="109"/>
      <c r="SJF19" s="109"/>
      <c r="SJG19" s="109"/>
      <c r="SJH19" s="109"/>
      <c r="SJI19" s="109"/>
      <c r="SJJ19" s="109"/>
      <c r="SJK19" s="109"/>
      <c r="SJL19" s="109"/>
      <c r="SJM19" s="109"/>
      <c r="SJN19" s="109"/>
      <c r="SJO19" s="109"/>
      <c r="SJP19" s="109"/>
      <c r="SJQ19" s="109"/>
      <c r="SJR19" s="109"/>
      <c r="SJS19" s="109"/>
      <c r="SJT19" s="109"/>
      <c r="SJU19" s="109"/>
      <c r="SJV19" s="109"/>
      <c r="SJW19" s="109"/>
      <c r="SJX19" s="109"/>
      <c r="SJY19" s="109"/>
      <c r="SJZ19" s="109"/>
      <c r="SKA19" s="109"/>
      <c r="SKB19" s="109"/>
      <c r="SKC19" s="109"/>
      <c r="SKD19" s="109"/>
      <c r="SKE19" s="109"/>
      <c r="SKF19" s="109"/>
      <c r="SKG19" s="109"/>
      <c r="SKH19" s="109"/>
      <c r="SKI19" s="109"/>
      <c r="SKJ19" s="109"/>
      <c r="SKK19" s="109"/>
      <c r="SKL19" s="109"/>
      <c r="SKM19" s="109"/>
      <c r="SKN19" s="109"/>
      <c r="SKO19" s="109"/>
      <c r="SKP19" s="109"/>
      <c r="SKQ19" s="109"/>
      <c r="SKR19" s="109"/>
      <c r="SKS19" s="109"/>
      <c r="SKT19" s="109"/>
      <c r="SKU19" s="109"/>
      <c r="SKV19" s="109"/>
      <c r="SKW19" s="109"/>
      <c r="SKX19" s="109"/>
      <c r="SKY19" s="109"/>
      <c r="SKZ19" s="109"/>
      <c r="SLA19" s="109"/>
      <c r="SLB19" s="109"/>
      <c r="SLC19" s="109"/>
      <c r="SLD19" s="109"/>
      <c r="SLE19" s="109"/>
      <c r="SLF19" s="109"/>
      <c r="SLG19" s="109"/>
      <c r="SLH19" s="109"/>
      <c r="SLI19" s="109"/>
      <c r="SLJ19" s="109"/>
      <c r="SLK19" s="109"/>
      <c r="SLL19" s="109"/>
      <c r="SLM19" s="109"/>
      <c r="SLN19" s="109"/>
      <c r="SLO19" s="109"/>
      <c r="SLP19" s="109"/>
      <c r="SLQ19" s="109"/>
      <c r="SLR19" s="109"/>
      <c r="SLS19" s="109"/>
      <c r="SLT19" s="109"/>
      <c r="SLU19" s="109"/>
      <c r="SLV19" s="109"/>
      <c r="SLW19" s="109"/>
      <c r="SLX19" s="109"/>
      <c r="SLY19" s="109"/>
      <c r="SLZ19" s="109"/>
      <c r="SMA19" s="109"/>
      <c r="SMB19" s="109"/>
      <c r="SMC19" s="109"/>
      <c r="SMD19" s="109"/>
      <c r="SME19" s="109"/>
      <c r="SMF19" s="109"/>
      <c r="SMG19" s="109"/>
      <c r="SMH19" s="109"/>
      <c r="SMI19" s="109"/>
      <c r="SMJ19" s="109"/>
      <c r="SMK19" s="109"/>
      <c r="SML19" s="109"/>
      <c r="SMM19" s="109"/>
      <c r="SMN19" s="109"/>
      <c r="SMO19" s="109"/>
      <c r="SMP19" s="109"/>
      <c r="SMQ19" s="109"/>
      <c r="SMR19" s="109"/>
      <c r="SMS19" s="109"/>
      <c r="SMT19" s="109"/>
      <c r="SMU19" s="109"/>
      <c r="SMV19" s="109"/>
      <c r="SMW19" s="109"/>
      <c r="SMX19" s="109"/>
      <c r="SMY19" s="109"/>
      <c r="SMZ19" s="109"/>
      <c r="SNA19" s="109"/>
      <c r="SNB19" s="109"/>
      <c r="SNC19" s="109"/>
      <c r="SND19" s="109"/>
      <c r="SNE19" s="109"/>
      <c r="SNF19" s="109"/>
      <c r="SNG19" s="109"/>
      <c r="SNH19" s="109"/>
      <c r="SNI19" s="109"/>
      <c r="SNJ19" s="109"/>
      <c r="SNK19" s="109"/>
      <c r="SNL19" s="109"/>
      <c r="SNM19" s="109"/>
      <c r="SNN19" s="109"/>
      <c r="SNO19" s="109"/>
      <c r="SNP19" s="109"/>
      <c r="SNQ19" s="109"/>
      <c r="SNR19" s="109"/>
      <c r="SNS19" s="109"/>
      <c r="SNT19" s="109"/>
      <c r="SNU19" s="109"/>
      <c r="SNV19" s="109"/>
      <c r="SNW19" s="109"/>
      <c r="SNX19" s="109"/>
      <c r="SNY19" s="109"/>
      <c r="SNZ19" s="109"/>
      <c r="SOA19" s="109"/>
      <c r="SOB19" s="109"/>
      <c r="SOC19" s="109"/>
      <c r="SOD19" s="109"/>
      <c r="SOE19" s="109"/>
      <c r="SOF19" s="109"/>
      <c r="SOG19" s="109"/>
      <c r="SOH19" s="109"/>
      <c r="SOI19" s="109"/>
      <c r="SOJ19" s="109"/>
      <c r="SOK19" s="109"/>
      <c r="SOL19" s="109"/>
      <c r="SOM19" s="109"/>
      <c r="SON19" s="109"/>
      <c r="SOO19" s="109"/>
      <c r="SOP19" s="109"/>
      <c r="SOQ19" s="109"/>
      <c r="SOR19" s="109"/>
      <c r="SOS19" s="109"/>
      <c r="SOT19" s="109"/>
      <c r="SOU19" s="109"/>
      <c r="SOV19" s="109"/>
      <c r="SOW19" s="109"/>
      <c r="SOX19" s="109"/>
      <c r="SOY19" s="109"/>
      <c r="SOZ19" s="109"/>
      <c r="SPA19" s="109"/>
      <c r="SPB19" s="109"/>
      <c r="SPC19" s="109"/>
      <c r="SPD19" s="109"/>
      <c r="SPE19" s="109"/>
      <c r="SPF19" s="109"/>
      <c r="SPG19" s="109"/>
      <c r="SPH19" s="109"/>
      <c r="SPI19" s="109"/>
      <c r="SPJ19" s="109"/>
      <c r="SPK19" s="109"/>
      <c r="SPL19" s="109"/>
      <c r="SPM19" s="109"/>
      <c r="SPN19" s="109"/>
      <c r="SPO19" s="109"/>
      <c r="SPP19" s="109"/>
      <c r="SPQ19" s="109"/>
      <c r="SPR19" s="109"/>
      <c r="SPS19" s="109"/>
      <c r="SPT19" s="109"/>
      <c r="SPU19" s="109"/>
      <c r="SPV19" s="109"/>
      <c r="SPW19" s="109"/>
      <c r="SPX19" s="109"/>
      <c r="SPY19" s="109"/>
      <c r="SPZ19" s="109"/>
      <c r="SQA19" s="109"/>
      <c r="SQB19" s="109"/>
      <c r="SQC19" s="109"/>
      <c r="SQD19" s="109"/>
      <c r="SQE19" s="109"/>
      <c r="SQF19" s="109"/>
      <c r="SQG19" s="109"/>
      <c r="SQH19" s="109"/>
      <c r="SQI19" s="109"/>
      <c r="SQJ19" s="109"/>
      <c r="SQK19" s="109"/>
      <c r="SQL19" s="109"/>
      <c r="SQM19" s="109"/>
      <c r="SQN19" s="109"/>
      <c r="SQO19" s="109"/>
      <c r="SQP19" s="109"/>
      <c r="SQQ19" s="109"/>
      <c r="SQR19" s="109"/>
      <c r="SQS19" s="109"/>
      <c r="SQT19" s="109"/>
      <c r="SQU19" s="109"/>
      <c r="SQV19" s="109"/>
      <c r="SQW19" s="109"/>
      <c r="SQX19" s="109"/>
      <c r="SQY19" s="109"/>
      <c r="SQZ19" s="109"/>
      <c r="SRA19" s="109"/>
      <c r="SRB19" s="109"/>
      <c r="SRC19" s="109"/>
      <c r="SRD19" s="109"/>
      <c r="SRE19" s="109"/>
      <c r="SRF19" s="109"/>
      <c r="SRG19" s="109"/>
      <c r="SRH19" s="109"/>
      <c r="SRI19" s="109"/>
      <c r="SRJ19" s="109"/>
      <c r="SRK19" s="109"/>
      <c r="SRL19" s="109"/>
      <c r="SRM19" s="109"/>
      <c r="SRN19" s="109"/>
      <c r="SRO19" s="109"/>
      <c r="SRP19" s="109"/>
      <c r="SRQ19" s="109"/>
      <c r="SRR19" s="109"/>
      <c r="SRS19" s="109"/>
      <c r="SRT19" s="109"/>
      <c r="SRU19" s="109"/>
      <c r="SRV19" s="109"/>
      <c r="SRW19" s="109"/>
      <c r="SRX19" s="109"/>
      <c r="SRY19" s="109"/>
      <c r="SRZ19" s="109"/>
      <c r="SSA19" s="109"/>
      <c r="SSB19" s="109"/>
      <c r="SSC19" s="109"/>
      <c r="SSD19" s="109"/>
      <c r="SSE19" s="109"/>
      <c r="SSF19" s="109"/>
      <c r="SSG19" s="109"/>
      <c r="SSH19" s="109"/>
      <c r="SSI19" s="109"/>
      <c r="SSJ19" s="109"/>
      <c r="SSK19" s="109"/>
      <c r="SSL19" s="109"/>
      <c r="SSM19" s="109"/>
      <c r="SSN19" s="109"/>
      <c r="SSO19" s="109"/>
      <c r="SSP19" s="109"/>
      <c r="SSQ19" s="109"/>
      <c r="SSR19" s="109"/>
      <c r="SSS19" s="109"/>
      <c r="SST19" s="109"/>
      <c r="SSU19" s="109"/>
      <c r="SSV19" s="109"/>
      <c r="SSW19" s="109"/>
      <c r="SSX19" s="109"/>
      <c r="SSY19" s="109"/>
      <c r="SSZ19" s="109"/>
      <c r="STA19" s="109"/>
      <c r="STB19" s="109"/>
      <c r="STC19" s="109"/>
      <c r="STD19" s="109"/>
      <c r="STE19" s="109"/>
      <c r="STF19" s="109"/>
      <c r="STG19" s="109"/>
      <c r="STH19" s="109"/>
      <c r="STI19" s="109"/>
      <c r="STJ19" s="109"/>
      <c r="STK19" s="109"/>
      <c r="STL19" s="109"/>
      <c r="STM19" s="109"/>
      <c r="STN19" s="109"/>
      <c r="STO19" s="109"/>
      <c r="STP19" s="109"/>
      <c r="STQ19" s="109"/>
      <c r="STR19" s="109"/>
      <c r="STS19" s="109"/>
      <c r="STT19" s="109"/>
      <c r="STU19" s="109"/>
      <c r="STV19" s="109"/>
      <c r="STW19" s="109"/>
      <c r="STX19" s="109"/>
      <c r="STY19" s="109"/>
      <c r="STZ19" s="109"/>
      <c r="SUA19" s="109"/>
      <c r="SUB19" s="109"/>
      <c r="SUC19" s="109"/>
      <c r="SUD19" s="109"/>
      <c r="SUE19" s="109"/>
      <c r="SUF19" s="109"/>
      <c r="SUG19" s="109"/>
      <c r="SUH19" s="109"/>
      <c r="SUI19" s="109"/>
      <c r="SUJ19" s="109"/>
      <c r="SUK19" s="109"/>
      <c r="SUL19" s="109"/>
      <c r="SUM19" s="109"/>
      <c r="SUN19" s="109"/>
      <c r="SUO19" s="109"/>
      <c r="SUP19" s="109"/>
      <c r="SUQ19" s="109"/>
      <c r="SUR19" s="109"/>
      <c r="SUS19" s="109"/>
      <c r="SUT19" s="109"/>
      <c r="SUU19" s="109"/>
      <c r="SUV19" s="109"/>
      <c r="SUW19" s="109"/>
      <c r="SUX19" s="109"/>
      <c r="SUY19" s="109"/>
      <c r="SUZ19" s="109"/>
      <c r="SVA19" s="109"/>
      <c r="SVB19" s="109"/>
      <c r="SVC19" s="109"/>
      <c r="SVD19" s="109"/>
      <c r="SVE19" s="109"/>
      <c r="SVF19" s="109"/>
      <c r="SVG19" s="109"/>
      <c r="SVH19" s="109"/>
      <c r="SVI19" s="109"/>
      <c r="SVJ19" s="109"/>
      <c r="SVK19" s="109"/>
      <c r="SVL19" s="109"/>
      <c r="SVM19" s="109"/>
      <c r="SVN19" s="109"/>
      <c r="SVO19" s="109"/>
      <c r="SVP19" s="109"/>
      <c r="SVQ19" s="109"/>
      <c r="SVR19" s="109"/>
      <c r="SVS19" s="109"/>
      <c r="SVT19" s="109"/>
      <c r="SVU19" s="109"/>
      <c r="SVV19" s="109"/>
      <c r="SVW19" s="109"/>
      <c r="SVX19" s="109"/>
      <c r="SVY19" s="109"/>
      <c r="SVZ19" s="109"/>
      <c r="SWA19" s="109"/>
      <c r="SWB19" s="109"/>
      <c r="SWC19" s="109"/>
      <c r="SWD19" s="109"/>
      <c r="SWE19" s="109"/>
      <c r="SWF19" s="109"/>
      <c r="SWG19" s="109"/>
      <c r="SWH19" s="109"/>
      <c r="SWI19" s="109"/>
      <c r="SWJ19" s="109"/>
      <c r="SWK19" s="109"/>
      <c r="SWL19" s="109"/>
      <c r="SWM19" s="109"/>
      <c r="SWN19" s="109"/>
      <c r="SWO19" s="109"/>
      <c r="SWP19" s="109"/>
      <c r="SWQ19" s="109"/>
      <c r="SWR19" s="109"/>
      <c r="SWS19" s="109"/>
      <c r="SWT19" s="109"/>
      <c r="SWU19" s="109"/>
      <c r="SWV19" s="109"/>
      <c r="SWW19" s="109"/>
      <c r="SWX19" s="109"/>
      <c r="SWY19" s="109"/>
      <c r="SWZ19" s="109"/>
      <c r="SXA19" s="109"/>
      <c r="SXB19" s="109"/>
      <c r="SXC19" s="109"/>
      <c r="SXD19" s="109"/>
      <c r="SXE19" s="109"/>
      <c r="SXF19" s="109"/>
      <c r="SXG19" s="109"/>
      <c r="SXH19" s="109"/>
      <c r="SXI19" s="109"/>
      <c r="SXJ19" s="109"/>
      <c r="SXK19" s="109"/>
      <c r="SXL19" s="109"/>
      <c r="SXM19" s="109"/>
      <c r="SXN19" s="109"/>
      <c r="SXO19" s="109"/>
      <c r="SXP19" s="109"/>
      <c r="SXQ19" s="109"/>
      <c r="SXR19" s="109"/>
      <c r="SXS19" s="109"/>
      <c r="SXT19" s="109"/>
      <c r="SXU19" s="109"/>
      <c r="SXV19" s="109"/>
      <c r="SXW19" s="109"/>
      <c r="SXX19" s="109"/>
      <c r="SXY19" s="109"/>
      <c r="SXZ19" s="109"/>
      <c r="SYA19" s="109"/>
      <c r="SYB19" s="109"/>
      <c r="SYC19" s="109"/>
      <c r="SYD19" s="109"/>
      <c r="SYE19" s="109"/>
      <c r="SYF19" s="109"/>
      <c r="SYG19" s="109"/>
      <c r="SYH19" s="109"/>
      <c r="SYI19" s="109"/>
      <c r="SYJ19" s="109"/>
      <c r="SYK19" s="109"/>
      <c r="SYL19" s="109"/>
      <c r="SYM19" s="109"/>
      <c r="SYN19" s="109"/>
      <c r="SYO19" s="109"/>
      <c r="SYP19" s="109"/>
      <c r="SYQ19" s="109"/>
      <c r="SYR19" s="109"/>
      <c r="SYS19" s="109"/>
      <c r="SYT19" s="109"/>
      <c r="SYU19" s="109"/>
      <c r="SYV19" s="109"/>
      <c r="SYW19" s="109"/>
      <c r="SYX19" s="109"/>
      <c r="SYY19" s="109"/>
      <c r="SYZ19" s="109"/>
      <c r="SZA19" s="109"/>
      <c r="SZB19" s="109"/>
      <c r="SZC19" s="109"/>
      <c r="SZD19" s="109"/>
      <c r="SZE19" s="109"/>
      <c r="SZF19" s="109"/>
      <c r="SZG19" s="109"/>
      <c r="SZH19" s="109"/>
      <c r="SZI19" s="109"/>
      <c r="SZJ19" s="109"/>
      <c r="SZK19" s="109"/>
      <c r="SZL19" s="109"/>
      <c r="SZM19" s="109"/>
      <c r="SZN19" s="109"/>
      <c r="SZO19" s="109"/>
      <c r="SZP19" s="109"/>
      <c r="SZQ19" s="109"/>
      <c r="SZR19" s="109"/>
      <c r="SZS19" s="109"/>
      <c r="SZT19" s="109"/>
      <c r="SZU19" s="109"/>
      <c r="SZV19" s="109"/>
      <c r="SZW19" s="109"/>
      <c r="SZX19" s="109"/>
      <c r="SZY19" s="109"/>
      <c r="SZZ19" s="109"/>
      <c r="TAA19" s="109"/>
      <c r="TAB19" s="109"/>
      <c r="TAC19" s="109"/>
      <c r="TAD19" s="109"/>
      <c r="TAE19" s="109"/>
      <c r="TAF19" s="109"/>
      <c r="TAG19" s="109"/>
      <c r="TAH19" s="109"/>
      <c r="TAI19" s="109"/>
      <c r="TAJ19" s="109"/>
      <c r="TAK19" s="109"/>
      <c r="TAL19" s="109"/>
      <c r="TAM19" s="109"/>
      <c r="TAN19" s="109"/>
      <c r="TAO19" s="109"/>
      <c r="TAP19" s="109"/>
      <c r="TAQ19" s="109"/>
      <c r="TAR19" s="109"/>
      <c r="TAS19" s="109"/>
      <c r="TAT19" s="109"/>
      <c r="TAU19" s="109"/>
      <c r="TAV19" s="109"/>
      <c r="TAW19" s="109"/>
      <c r="TAX19" s="109"/>
      <c r="TAY19" s="109"/>
      <c r="TAZ19" s="109"/>
      <c r="TBA19" s="109"/>
      <c r="TBB19" s="109"/>
      <c r="TBC19" s="109"/>
      <c r="TBD19" s="109"/>
      <c r="TBE19" s="109"/>
      <c r="TBF19" s="109"/>
      <c r="TBG19" s="109"/>
      <c r="TBH19" s="109"/>
      <c r="TBI19" s="109"/>
      <c r="TBJ19" s="109"/>
      <c r="TBK19" s="109"/>
      <c r="TBL19" s="109"/>
      <c r="TBM19" s="109"/>
      <c r="TBN19" s="109"/>
      <c r="TBO19" s="109"/>
      <c r="TBP19" s="109"/>
      <c r="TBQ19" s="109"/>
      <c r="TBR19" s="109"/>
      <c r="TBS19" s="109"/>
      <c r="TBT19" s="109"/>
      <c r="TBU19" s="109"/>
      <c r="TBV19" s="109"/>
      <c r="TBW19" s="109"/>
      <c r="TBX19" s="109"/>
      <c r="TBY19" s="109"/>
      <c r="TBZ19" s="109"/>
      <c r="TCA19" s="109"/>
      <c r="TCB19" s="109"/>
      <c r="TCC19" s="109"/>
      <c r="TCD19" s="109"/>
      <c r="TCE19" s="109"/>
      <c r="TCF19" s="109"/>
      <c r="TCG19" s="109"/>
      <c r="TCH19" s="109"/>
      <c r="TCI19" s="109"/>
      <c r="TCJ19" s="109"/>
      <c r="TCK19" s="109"/>
      <c r="TCL19" s="109"/>
      <c r="TCM19" s="109"/>
      <c r="TCN19" s="109"/>
      <c r="TCO19" s="109"/>
      <c r="TCP19" s="109"/>
      <c r="TCQ19" s="109"/>
      <c r="TCR19" s="109"/>
      <c r="TCS19" s="109"/>
      <c r="TCT19" s="109"/>
      <c r="TCU19" s="109"/>
      <c r="TCV19" s="109"/>
      <c r="TCW19" s="109"/>
      <c r="TCX19" s="109"/>
      <c r="TCY19" s="109"/>
      <c r="TCZ19" s="109"/>
      <c r="TDA19" s="109"/>
      <c r="TDB19" s="109"/>
      <c r="TDC19" s="109"/>
      <c r="TDD19" s="109"/>
      <c r="TDE19" s="109"/>
      <c r="TDF19" s="109"/>
      <c r="TDG19" s="109"/>
      <c r="TDH19" s="109"/>
      <c r="TDI19" s="109"/>
      <c r="TDJ19" s="109"/>
      <c r="TDK19" s="109"/>
      <c r="TDL19" s="109"/>
      <c r="TDM19" s="109"/>
      <c r="TDN19" s="109"/>
      <c r="TDO19" s="109"/>
      <c r="TDP19" s="109"/>
      <c r="TDQ19" s="109"/>
      <c r="TDR19" s="109"/>
      <c r="TDS19" s="109"/>
      <c r="TDT19" s="109"/>
      <c r="TDU19" s="109"/>
      <c r="TDV19" s="109"/>
      <c r="TDW19" s="109"/>
      <c r="TDX19" s="109"/>
      <c r="TDY19" s="109"/>
      <c r="TDZ19" s="109"/>
      <c r="TEA19" s="109"/>
      <c r="TEB19" s="109"/>
      <c r="TEC19" s="109"/>
      <c r="TED19" s="109"/>
      <c r="TEE19" s="109"/>
      <c r="TEF19" s="109"/>
      <c r="TEG19" s="109"/>
      <c r="TEH19" s="109"/>
      <c r="TEI19" s="109"/>
      <c r="TEJ19" s="109"/>
      <c r="TEK19" s="109"/>
      <c r="TEL19" s="109"/>
      <c r="TEM19" s="109"/>
      <c r="TEN19" s="109"/>
      <c r="TEO19" s="109"/>
      <c r="TEP19" s="109"/>
      <c r="TEQ19" s="109"/>
      <c r="TER19" s="109"/>
      <c r="TES19" s="109"/>
      <c r="TET19" s="109"/>
      <c r="TEU19" s="109"/>
      <c r="TEV19" s="109"/>
      <c r="TEW19" s="109"/>
      <c r="TEX19" s="109"/>
      <c r="TEY19" s="109"/>
      <c r="TEZ19" s="109"/>
      <c r="TFA19" s="109"/>
      <c r="TFB19" s="109"/>
      <c r="TFC19" s="109"/>
      <c r="TFD19" s="109"/>
      <c r="TFE19" s="109"/>
      <c r="TFF19" s="109"/>
      <c r="TFG19" s="109"/>
      <c r="TFH19" s="109"/>
      <c r="TFI19" s="109"/>
      <c r="TFJ19" s="109"/>
      <c r="TFK19" s="109"/>
      <c r="TFL19" s="109"/>
      <c r="TFM19" s="109"/>
      <c r="TFN19" s="109"/>
      <c r="TFO19" s="109"/>
      <c r="TFP19" s="109"/>
      <c r="TFQ19" s="109"/>
      <c r="TFR19" s="109"/>
      <c r="TFS19" s="109"/>
      <c r="TFT19" s="109"/>
      <c r="TFU19" s="109"/>
      <c r="TFV19" s="109"/>
      <c r="TFW19" s="109"/>
      <c r="TFX19" s="109"/>
      <c r="TFY19" s="109"/>
      <c r="TFZ19" s="109"/>
      <c r="TGA19" s="109"/>
      <c r="TGB19" s="109"/>
      <c r="TGC19" s="109"/>
      <c r="TGD19" s="109"/>
      <c r="TGE19" s="109"/>
      <c r="TGF19" s="109"/>
      <c r="TGG19" s="109"/>
      <c r="TGH19" s="109"/>
      <c r="TGI19" s="109"/>
      <c r="TGJ19" s="109"/>
      <c r="TGK19" s="109"/>
      <c r="TGL19" s="109"/>
      <c r="TGM19" s="109"/>
      <c r="TGN19" s="109"/>
      <c r="TGO19" s="109"/>
      <c r="TGP19" s="109"/>
      <c r="TGQ19" s="109"/>
      <c r="TGR19" s="109"/>
      <c r="TGS19" s="109"/>
      <c r="TGT19" s="109"/>
      <c r="TGU19" s="109"/>
      <c r="TGV19" s="109"/>
      <c r="TGW19" s="109"/>
      <c r="TGX19" s="109"/>
      <c r="TGY19" s="109"/>
      <c r="TGZ19" s="109"/>
      <c r="THA19" s="109"/>
      <c r="THB19" s="109"/>
      <c r="THC19" s="109"/>
      <c r="THD19" s="109"/>
      <c r="THE19" s="109"/>
      <c r="THF19" s="109"/>
      <c r="THG19" s="109"/>
      <c r="THH19" s="109"/>
      <c r="THI19" s="109"/>
      <c r="THJ19" s="109"/>
      <c r="THK19" s="109"/>
      <c r="THL19" s="109"/>
      <c r="THM19" s="109"/>
      <c r="THN19" s="109"/>
      <c r="THO19" s="109"/>
      <c r="THP19" s="109"/>
      <c r="THQ19" s="109"/>
      <c r="THR19" s="109"/>
      <c r="THS19" s="109"/>
      <c r="THT19" s="109"/>
      <c r="THU19" s="109"/>
      <c r="THV19" s="109"/>
      <c r="THW19" s="109"/>
      <c r="THX19" s="109"/>
      <c r="THY19" s="109"/>
      <c r="THZ19" s="109"/>
      <c r="TIA19" s="109"/>
      <c r="TIB19" s="109"/>
      <c r="TIC19" s="109"/>
      <c r="TID19" s="109"/>
      <c r="TIE19" s="109"/>
      <c r="TIF19" s="109"/>
      <c r="TIG19" s="109"/>
      <c r="TIH19" s="109"/>
      <c r="TII19" s="109"/>
      <c r="TIJ19" s="109"/>
      <c r="TIK19" s="109"/>
      <c r="TIL19" s="109"/>
      <c r="TIM19" s="109"/>
      <c r="TIN19" s="109"/>
      <c r="TIO19" s="109"/>
      <c r="TIP19" s="109"/>
      <c r="TIQ19" s="109"/>
      <c r="TIR19" s="109"/>
      <c r="TIS19" s="109"/>
      <c r="TIT19" s="109"/>
      <c r="TIU19" s="109"/>
      <c r="TIV19" s="109"/>
      <c r="TIW19" s="109"/>
      <c r="TIX19" s="109"/>
      <c r="TIY19" s="109"/>
      <c r="TIZ19" s="109"/>
      <c r="TJA19" s="109"/>
      <c r="TJB19" s="109"/>
      <c r="TJC19" s="109"/>
      <c r="TJD19" s="109"/>
      <c r="TJE19" s="109"/>
      <c r="TJF19" s="109"/>
      <c r="TJG19" s="109"/>
      <c r="TJH19" s="109"/>
      <c r="TJI19" s="109"/>
      <c r="TJJ19" s="109"/>
      <c r="TJK19" s="109"/>
      <c r="TJL19" s="109"/>
      <c r="TJM19" s="109"/>
      <c r="TJN19" s="109"/>
      <c r="TJO19" s="109"/>
      <c r="TJP19" s="109"/>
      <c r="TJQ19" s="109"/>
      <c r="TJR19" s="109"/>
      <c r="TJS19" s="109"/>
      <c r="TJT19" s="109"/>
      <c r="TJU19" s="109"/>
      <c r="TJV19" s="109"/>
      <c r="TJW19" s="109"/>
      <c r="TJX19" s="109"/>
      <c r="TJY19" s="109"/>
      <c r="TJZ19" s="109"/>
      <c r="TKA19" s="109"/>
      <c r="TKB19" s="109"/>
      <c r="TKC19" s="109"/>
      <c r="TKD19" s="109"/>
      <c r="TKE19" s="109"/>
      <c r="TKF19" s="109"/>
      <c r="TKG19" s="109"/>
      <c r="TKH19" s="109"/>
      <c r="TKI19" s="109"/>
      <c r="TKJ19" s="109"/>
      <c r="TKK19" s="109"/>
      <c r="TKL19" s="109"/>
      <c r="TKM19" s="109"/>
      <c r="TKN19" s="109"/>
      <c r="TKO19" s="109"/>
      <c r="TKP19" s="109"/>
      <c r="TKQ19" s="109"/>
      <c r="TKR19" s="109"/>
      <c r="TKS19" s="109"/>
      <c r="TKT19" s="109"/>
      <c r="TKU19" s="109"/>
      <c r="TKV19" s="109"/>
      <c r="TKW19" s="109"/>
      <c r="TKX19" s="109"/>
      <c r="TKY19" s="109"/>
      <c r="TKZ19" s="109"/>
      <c r="TLA19" s="109"/>
      <c r="TLB19" s="109"/>
      <c r="TLC19" s="109"/>
      <c r="TLD19" s="109"/>
      <c r="TLE19" s="109"/>
      <c r="TLF19" s="109"/>
      <c r="TLG19" s="109"/>
      <c r="TLH19" s="109"/>
      <c r="TLI19" s="109"/>
      <c r="TLJ19" s="109"/>
      <c r="TLK19" s="109"/>
      <c r="TLL19" s="109"/>
      <c r="TLM19" s="109"/>
      <c r="TLN19" s="109"/>
      <c r="TLO19" s="109"/>
      <c r="TLP19" s="109"/>
      <c r="TLQ19" s="109"/>
      <c r="TLR19" s="109"/>
      <c r="TLS19" s="109"/>
      <c r="TLT19" s="109"/>
      <c r="TLU19" s="109"/>
      <c r="TLV19" s="109"/>
      <c r="TLW19" s="109"/>
      <c r="TLX19" s="109"/>
      <c r="TLY19" s="109"/>
      <c r="TLZ19" s="109"/>
      <c r="TMA19" s="109"/>
      <c r="TMB19" s="109"/>
      <c r="TMC19" s="109"/>
      <c r="TMD19" s="109"/>
      <c r="TME19" s="109"/>
      <c r="TMF19" s="109"/>
      <c r="TMG19" s="109"/>
      <c r="TMH19" s="109"/>
      <c r="TMI19" s="109"/>
      <c r="TMJ19" s="109"/>
      <c r="TMK19" s="109"/>
      <c r="TML19" s="109"/>
      <c r="TMM19" s="109"/>
      <c r="TMN19" s="109"/>
      <c r="TMO19" s="109"/>
      <c r="TMP19" s="109"/>
      <c r="TMQ19" s="109"/>
      <c r="TMR19" s="109"/>
      <c r="TMS19" s="109"/>
      <c r="TMT19" s="109"/>
      <c r="TMU19" s="109"/>
      <c r="TMV19" s="109"/>
      <c r="TMW19" s="109"/>
      <c r="TMX19" s="109"/>
      <c r="TMY19" s="109"/>
      <c r="TMZ19" s="109"/>
      <c r="TNA19" s="109"/>
      <c r="TNB19" s="109"/>
      <c r="TNC19" s="109"/>
      <c r="TND19" s="109"/>
      <c r="TNE19" s="109"/>
      <c r="TNF19" s="109"/>
      <c r="TNG19" s="109"/>
      <c r="TNH19" s="109"/>
      <c r="TNI19" s="109"/>
      <c r="TNJ19" s="109"/>
      <c r="TNK19" s="109"/>
      <c r="TNL19" s="109"/>
      <c r="TNM19" s="109"/>
      <c r="TNN19" s="109"/>
      <c r="TNO19" s="109"/>
      <c r="TNP19" s="109"/>
      <c r="TNQ19" s="109"/>
      <c r="TNR19" s="109"/>
      <c r="TNS19" s="109"/>
      <c r="TNT19" s="109"/>
      <c r="TNU19" s="109"/>
      <c r="TNV19" s="109"/>
      <c r="TNW19" s="109"/>
      <c r="TNX19" s="109"/>
      <c r="TNY19" s="109"/>
      <c r="TNZ19" s="109"/>
      <c r="TOA19" s="109"/>
      <c r="TOB19" s="109"/>
      <c r="TOC19" s="109"/>
      <c r="TOD19" s="109"/>
      <c r="TOE19" s="109"/>
      <c r="TOF19" s="109"/>
      <c r="TOG19" s="109"/>
      <c r="TOH19" s="109"/>
      <c r="TOI19" s="109"/>
      <c r="TOJ19" s="109"/>
      <c r="TOK19" s="109"/>
      <c r="TOL19" s="109"/>
      <c r="TOM19" s="109"/>
      <c r="TON19" s="109"/>
      <c r="TOO19" s="109"/>
      <c r="TOP19" s="109"/>
      <c r="TOQ19" s="109"/>
      <c r="TOR19" s="109"/>
      <c r="TOS19" s="109"/>
      <c r="TOT19" s="109"/>
      <c r="TOU19" s="109"/>
      <c r="TOV19" s="109"/>
      <c r="TOW19" s="109"/>
      <c r="TOX19" s="109"/>
      <c r="TOY19" s="109"/>
      <c r="TOZ19" s="109"/>
      <c r="TPA19" s="109"/>
      <c r="TPB19" s="109"/>
      <c r="TPC19" s="109"/>
      <c r="TPD19" s="109"/>
      <c r="TPE19" s="109"/>
      <c r="TPF19" s="109"/>
      <c r="TPG19" s="109"/>
      <c r="TPH19" s="109"/>
      <c r="TPI19" s="109"/>
      <c r="TPJ19" s="109"/>
      <c r="TPK19" s="109"/>
      <c r="TPL19" s="109"/>
      <c r="TPM19" s="109"/>
      <c r="TPN19" s="109"/>
      <c r="TPO19" s="109"/>
      <c r="TPP19" s="109"/>
      <c r="TPQ19" s="109"/>
      <c r="TPR19" s="109"/>
      <c r="TPS19" s="109"/>
      <c r="TPT19" s="109"/>
      <c r="TPU19" s="109"/>
      <c r="TPV19" s="109"/>
      <c r="TPW19" s="109"/>
      <c r="TPX19" s="109"/>
      <c r="TPY19" s="109"/>
      <c r="TPZ19" s="109"/>
      <c r="TQA19" s="109"/>
      <c r="TQB19" s="109"/>
      <c r="TQC19" s="109"/>
      <c r="TQD19" s="109"/>
      <c r="TQE19" s="109"/>
      <c r="TQF19" s="109"/>
      <c r="TQG19" s="109"/>
      <c r="TQH19" s="109"/>
      <c r="TQI19" s="109"/>
      <c r="TQJ19" s="109"/>
      <c r="TQK19" s="109"/>
      <c r="TQL19" s="109"/>
      <c r="TQM19" s="109"/>
      <c r="TQN19" s="109"/>
      <c r="TQO19" s="109"/>
      <c r="TQP19" s="109"/>
      <c r="TQQ19" s="109"/>
      <c r="TQR19" s="109"/>
      <c r="TQS19" s="109"/>
      <c r="TQT19" s="109"/>
      <c r="TQU19" s="109"/>
      <c r="TQV19" s="109"/>
      <c r="TQW19" s="109"/>
      <c r="TQX19" s="109"/>
      <c r="TQY19" s="109"/>
      <c r="TQZ19" s="109"/>
      <c r="TRA19" s="109"/>
      <c r="TRB19" s="109"/>
      <c r="TRC19" s="109"/>
      <c r="TRD19" s="109"/>
      <c r="TRE19" s="109"/>
      <c r="TRF19" s="109"/>
      <c r="TRG19" s="109"/>
      <c r="TRH19" s="109"/>
      <c r="TRI19" s="109"/>
      <c r="TRJ19" s="109"/>
      <c r="TRK19" s="109"/>
      <c r="TRL19" s="109"/>
      <c r="TRM19" s="109"/>
      <c r="TRN19" s="109"/>
      <c r="TRO19" s="109"/>
      <c r="TRP19" s="109"/>
      <c r="TRQ19" s="109"/>
      <c r="TRR19" s="109"/>
      <c r="TRS19" s="109"/>
      <c r="TRT19" s="109"/>
      <c r="TRU19" s="109"/>
      <c r="TRV19" s="109"/>
      <c r="TRW19" s="109"/>
      <c r="TRX19" s="109"/>
      <c r="TRY19" s="109"/>
      <c r="TRZ19" s="109"/>
      <c r="TSA19" s="109"/>
      <c r="TSB19" s="109"/>
      <c r="TSC19" s="109"/>
      <c r="TSD19" s="109"/>
      <c r="TSE19" s="109"/>
      <c r="TSF19" s="109"/>
      <c r="TSG19" s="109"/>
      <c r="TSH19" s="109"/>
      <c r="TSI19" s="109"/>
      <c r="TSJ19" s="109"/>
      <c r="TSK19" s="109"/>
      <c r="TSL19" s="109"/>
      <c r="TSM19" s="109"/>
      <c r="TSN19" s="109"/>
      <c r="TSO19" s="109"/>
      <c r="TSP19" s="109"/>
      <c r="TSQ19" s="109"/>
      <c r="TSR19" s="109"/>
      <c r="TSS19" s="109"/>
      <c r="TST19" s="109"/>
      <c r="TSU19" s="109"/>
      <c r="TSV19" s="109"/>
      <c r="TSW19" s="109"/>
      <c r="TSX19" s="109"/>
      <c r="TSY19" s="109"/>
      <c r="TSZ19" s="109"/>
      <c r="TTA19" s="109"/>
      <c r="TTB19" s="109"/>
      <c r="TTC19" s="109"/>
      <c r="TTD19" s="109"/>
      <c r="TTE19" s="109"/>
      <c r="TTF19" s="109"/>
      <c r="TTG19" s="109"/>
      <c r="TTH19" s="109"/>
      <c r="TTI19" s="109"/>
      <c r="TTJ19" s="109"/>
      <c r="TTK19" s="109"/>
      <c r="TTL19" s="109"/>
      <c r="TTM19" s="109"/>
      <c r="TTN19" s="109"/>
      <c r="TTO19" s="109"/>
      <c r="TTP19" s="109"/>
      <c r="TTQ19" s="109"/>
      <c r="TTR19" s="109"/>
      <c r="TTS19" s="109"/>
      <c r="TTT19" s="109"/>
      <c r="TTU19" s="109"/>
      <c r="TTV19" s="109"/>
      <c r="TTW19" s="109"/>
      <c r="TTX19" s="109"/>
      <c r="TTY19" s="109"/>
      <c r="TTZ19" s="109"/>
      <c r="TUA19" s="109"/>
      <c r="TUB19" s="109"/>
      <c r="TUC19" s="109"/>
      <c r="TUD19" s="109"/>
      <c r="TUE19" s="109"/>
      <c r="TUF19" s="109"/>
      <c r="TUG19" s="109"/>
      <c r="TUH19" s="109"/>
      <c r="TUI19" s="109"/>
      <c r="TUJ19" s="109"/>
      <c r="TUK19" s="109"/>
      <c r="TUL19" s="109"/>
      <c r="TUM19" s="109"/>
      <c r="TUN19" s="109"/>
      <c r="TUO19" s="109"/>
      <c r="TUP19" s="109"/>
      <c r="TUQ19" s="109"/>
      <c r="TUR19" s="109"/>
      <c r="TUS19" s="109"/>
      <c r="TUT19" s="109"/>
      <c r="TUU19" s="109"/>
      <c r="TUV19" s="109"/>
      <c r="TUW19" s="109"/>
      <c r="TUX19" s="109"/>
      <c r="TUY19" s="109"/>
      <c r="TUZ19" s="109"/>
      <c r="TVA19" s="109"/>
      <c r="TVB19" s="109"/>
      <c r="TVC19" s="109"/>
      <c r="TVD19" s="109"/>
      <c r="TVE19" s="109"/>
      <c r="TVF19" s="109"/>
      <c r="TVG19" s="109"/>
      <c r="TVH19" s="109"/>
      <c r="TVI19" s="109"/>
      <c r="TVJ19" s="109"/>
      <c r="TVK19" s="109"/>
      <c r="TVL19" s="109"/>
      <c r="TVM19" s="109"/>
      <c r="TVN19" s="109"/>
      <c r="TVO19" s="109"/>
      <c r="TVP19" s="109"/>
      <c r="TVQ19" s="109"/>
      <c r="TVR19" s="109"/>
      <c r="TVS19" s="109"/>
      <c r="TVT19" s="109"/>
      <c r="TVU19" s="109"/>
      <c r="TVV19" s="109"/>
      <c r="TVW19" s="109"/>
      <c r="TVX19" s="109"/>
      <c r="TVY19" s="109"/>
      <c r="TVZ19" s="109"/>
      <c r="TWA19" s="109"/>
      <c r="TWB19" s="109"/>
      <c r="TWC19" s="109"/>
      <c r="TWD19" s="109"/>
      <c r="TWE19" s="109"/>
      <c r="TWF19" s="109"/>
      <c r="TWG19" s="109"/>
      <c r="TWH19" s="109"/>
      <c r="TWI19" s="109"/>
      <c r="TWJ19" s="109"/>
      <c r="TWK19" s="109"/>
      <c r="TWL19" s="109"/>
      <c r="TWM19" s="109"/>
      <c r="TWN19" s="109"/>
      <c r="TWO19" s="109"/>
      <c r="TWP19" s="109"/>
      <c r="TWQ19" s="109"/>
      <c r="TWR19" s="109"/>
      <c r="TWS19" s="109"/>
      <c r="TWT19" s="109"/>
      <c r="TWU19" s="109"/>
      <c r="TWV19" s="109"/>
      <c r="TWW19" s="109"/>
      <c r="TWX19" s="109"/>
      <c r="TWY19" s="109"/>
      <c r="TWZ19" s="109"/>
      <c r="TXA19" s="109"/>
      <c r="TXB19" s="109"/>
      <c r="TXC19" s="109"/>
      <c r="TXD19" s="109"/>
      <c r="TXE19" s="109"/>
      <c r="TXF19" s="109"/>
      <c r="TXG19" s="109"/>
      <c r="TXH19" s="109"/>
      <c r="TXI19" s="109"/>
      <c r="TXJ19" s="109"/>
      <c r="TXK19" s="109"/>
      <c r="TXL19" s="109"/>
      <c r="TXM19" s="109"/>
      <c r="TXN19" s="109"/>
      <c r="TXO19" s="109"/>
      <c r="TXP19" s="109"/>
      <c r="TXQ19" s="109"/>
      <c r="TXR19" s="109"/>
      <c r="TXS19" s="109"/>
      <c r="TXT19" s="109"/>
      <c r="TXU19" s="109"/>
      <c r="TXV19" s="109"/>
      <c r="TXW19" s="109"/>
      <c r="TXX19" s="109"/>
      <c r="TXY19" s="109"/>
      <c r="TXZ19" s="109"/>
      <c r="TYA19" s="109"/>
      <c r="TYB19" s="109"/>
      <c r="TYC19" s="109"/>
      <c r="TYD19" s="109"/>
      <c r="TYE19" s="109"/>
      <c r="TYF19" s="109"/>
      <c r="TYG19" s="109"/>
      <c r="TYH19" s="109"/>
      <c r="TYI19" s="109"/>
      <c r="TYJ19" s="109"/>
      <c r="TYK19" s="109"/>
      <c r="TYL19" s="109"/>
      <c r="TYM19" s="109"/>
      <c r="TYN19" s="109"/>
      <c r="TYO19" s="109"/>
      <c r="TYP19" s="109"/>
      <c r="TYQ19" s="109"/>
      <c r="TYR19" s="109"/>
      <c r="TYS19" s="109"/>
      <c r="TYT19" s="109"/>
      <c r="TYU19" s="109"/>
      <c r="TYV19" s="109"/>
      <c r="TYW19" s="109"/>
      <c r="TYX19" s="109"/>
      <c r="TYY19" s="109"/>
      <c r="TYZ19" s="109"/>
      <c r="TZA19" s="109"/>
      <c r="TZB19" s="109"/>
      <c r="TZC19" s="109"/>
      <c r="TZD19" s="109"/>
      <c r="TZE19" s="109"/>
      <c r="TZF19" s="109"/>
      <c r="TZG19" s="109"/>
      <c r="TZH19" s="109"/>
      <c r="TZI19" s="109"/>
      <c r="TZJ19" s="109"/>
      <c r="TZK19" s="109"/>
      <c r="TZL19" s="109"/>
      <c r="TZM19" s="109"/>
      <c r="TZN19" s="109"/>
      <c r="TZO19" s="109"/>
      <c r="TZP19" s="109"/>
      <c r="TZQ19" s="109"/>
      <c r="TZR19" s="109"/>
      <c r="TZS19" s="109"/>
      <c r="TZT19" s="109"/>
      <c r="TZU19" s="109"/>
      <c r="TZV19" s="109"/>
      <c r="TZW19" s="109"/>
      <c r="TZX19" s="109"/>
      <c r="TZY19" s="109"/>
      <c r="TZZ19" s="109"/>
      <c r="UAA19" s="109"/>
      <c r="UAB19" s="109"/>
      <c r="UAC19" s="109"/>
      <c r="UAD19" s="109"/>
      <c r="UAE19" s="109"/>
      <c r="UAF19" s="109"/>
      <c r="UAG19" s="109"/>
      <c r="UAH19" s="109"/>
      <c r="UAI19" s="109"/>
      <c r="UAJ19" s="109"/>
      <c r="UAK19" s="109"/>
      <c r="UAL19" s="109"/>
      <c r="UAM19" s="109"/>
      <c r="UAN19" s="109"/>
      <c r="UAO19" s="109"/>
      <c r="UAP19" s="109"/>
      <c r="UAQ19" s="109"/>
      <c r="UAR19" s="109"/>
      <c r="UAS19" s="109"/>
      <c r="UAT19" s="109"/>
      <c r="UAU19" s="109"/>
      <c r="UAV19" s="109"/>
      <c r="UAW19" s="109"/>
      <c r="UAX19" s="109"/>
      <c r="UAY19" s="109"/>
      <c r="UAZ19" s="109"/>
      <c r="UBA19" s="109"/>
      <c r="UBB19" s="109"/>
      <c r="UBC19" s="109"/>
      <c r="UBD19" s="109"/>
      <c r="UBE19" s="109"/>
      <c r="UBF19" s="109"/>
      <c r="UBG19" s="109"/>
      <c r="UBH19" s="109"/>
      <c r="UBI19" s="109"/>
      <c r="UBJ19" s="109"/>
      <c r="UBK19" s="109"/>
      <c r="UBL19" s="109"/>
      <c r="UBM19" s="109"/>
      <c r="UBN19" s="109"/>
      <c r="UBO19" s="109"/>
      <c r="UBP19" s="109"/>
      <c r="UBQ19" s="109"/>
      <c r="UBR19" s="109"/>
      <c r="UBS19" s="109"/>
      <c r="UBT19" s="109"/>
      <c r="UBU19" s="109"/>
      <c r="UBV19" s="109"/>
      <c r="UBW19" s="109"/>
      <c r="UBX19" s="109"/>
      <c r="UBY19" s="109"/>
      <c r="UBZ19" s="109"/>
      <c r="UCA19" s="109"/>
      <c r="UCB19" s="109"/>
      <c r="UCC19" s="109"/>
      <c r="UCD19" s="109"/>
      <c r="UCE19" s="109"/>
      <c r="UCF19" s="109"/>
      <c r="UCG19" s="109"/>
      <c r="UCH19" s="109"/>
      <c r="UCI19" s="109"/>
      <c r="UCJ19" s="109"/>
      <c r="UCK19" s="109"/>
      <c r="UCL19" s="109"/>
      <c r="UCM19" s="109"/>
      <c r="UCN19" s="109"/>
      <c r="UCO19" s="109"/>
      <c r="UCP19" s="109"/>
      <c r="UCQ19" s="109"/>
      <c r="UCR19" s="109"/>
      <c r="UCS19" s="109"/>
      <c r="UCT19" s="109"/>
      <c r="UCU19" s="109"/>
      <c r="UCV19" s="109"/>
      <c r="UCW19" s="109"/>
      <c r="UCX19" s="109"/>
      <c r="UCY19" s="109"/>
      <c r="UCZ19" s="109"/>
      <c r="UDA19" s="109"/>
      <c r="UDB19" s="109"/>
      <c r="UDC19" s="109"/>
      <c r="UDD19" s="109"/>
      <c r="UDE19" s="109"/>
      <c r="UDF19" s="109"/>
      <c r="UDG19" s="109"/>
      <c r="UDH19" s="109"/>
      <c r="UDI19" s="109"/>
      <c r="UDJ19" s="109"/>
      <c r="UDK19" s="109"/>
      <c r="UDL19" s="109"/>
      <c r="UDM19" s="109"/>
      <c r="UDN19" s="109"/>
      <c r="UDO19" s="109"/>
      <c r="UDP19" s="109"/>
      <c r="UDQ19" s="109"/>
      <c r="UDR19" s="109"/>
      <c r="UDS19" s="109"/>
      <c r="UDT19" s="109"/>
      <c r="UDU19" s="109"/>
      <c r="UDV19" s="109"/>
      <c r="UDW19" s="109"/>
      <c r="UDX19" s="109"/>
      <c r="UDY19" s="109"/>
      <c r="UDZ19" s="109"/>
      <c r="UEA19" s="109"/>
      <c r="UEB19" s="109"/>
      <c r="UEC19" s="109"/>
      <c r="UED19" s="109"/>
      <c r="UEE19" s="109"/>
      <c r="UEF19" s="109"/>
      <c r="UEG19" s="109"/>
      <c r="UEH19" s="109"/>
      <c r="UEI19" s="109"/>
      <c r="UEJ19" s="109"/>
      <c r="UEK19" s="109"/>
      <c r="UEL19" s="109"/>
      <c r="UEM19" s="109"/>
      <c r="UEN19" s="109"/>
      <c r="UEO19" s="109"/>
      <c r="UEP19" s="109"/>
      <c r="UEQ19" s="109"/>
      <c r="UER19" s="109"/>
      <c r="UES19" s="109"/>
      <c r="UET19" s="109"/>
      <c r="UEU19" s="109"/>
      <c r="UEV19" s="109"/>
      <c r="UEW19" s="109"/>
      <c r="UEX19" s="109"/>
      <c r="UEY19" s="109"/>
      <c r="UEZ19" s="109"/>
      <c r="UFA19" s="109"/>
      <c r="UFB19" s="109"/>
      <c r="UFC19" s="109"/>
      <c r="UFD19" s="109"/>
      <c r="UFE19" s="109"/>
      <c r="UFF19" s="109"/>
      <c r="UFG19" s="109"/>
      <c r="UFH19" s="109"/>
      <c r="UFI19" s="109"/>
      <c r="UFJ19" s="109"/>
      <c r="UFK19" s="109"/>
      <c r="UFL19" s="109"/>
      <c r="UFM19" s="109"/>
      <c r="UFN19" s="109"/>
      <c r="UFO19" s="109"/>
      <c r="UFP19" s="109"/>
      <c r="UFQ19" s="109"/>
      <c r="UFR19" s="109"/>
      <c r="UFS19" s="109"/>
      <c r="UFT19" s="109"/>
      <c r="UFU19" s="109"/>
      <c r="UFV19" s="109"/>
      <c r="UFW19" s="109"/>
      <c r="UFX19" s="109"/>
      <c r="UFY19" s="109"/>
      <c r="UFZ19" s="109"/>
      <c r="UGA19" s="109"/>
      <c r="UGB19" s="109"/>
      <c r="UGC19" s="109"/>
      <c r="UGD19" s="109"/>
      <c r="UGE19" s="109"/>
      <c r="UGF19" s="109"/>
      <c r="UGG19" s="109"/>
      <c r="UGH19" s="109"/>
      <c r="UGI19" s="109"/>
      <c r="UGJ19" s="109"/>
      <c r="UGK19" s="109"/>
      <c r="UGL19" s="109"/>
      <c r="UGM19" s="109"/>
      <c r="UGN19" s="109"/>
      <c r="UGO19" s="109"/>
      <c r="UGP19" s="109"/>
      <c r="UGQ19" s="109"/>
      <c r="UGR19" s="109"/>
      <c r="UGS19" s="109"/>
      <c r="UGT19" s="109"/>
      <c r="UGU19" s="109"/>
      <c r="UGV19" s="109"/>
      <c r="UGW19" s="109"/>
      <c r="UGX19" s="109"/>
      <c r="UGY19" s="109"/>
      <c r="UGZ19" s="109"/>
      <c r="UHA19" s="109"/>
      <c r="UHB19" s="109"/>
      <c r="UHC19" s="109"/>
      <c r="UHD19" s="109"/>
      <c r="UHE19" s="109"/>
      <c r="UHF19" s="109"/>
      <c r="UHG19" s="109"/>
      <c r="UHH19" s="109"/>
      <c r="UHI19" s="109"/>
      <c r="UHJ19" s="109"/>
      <c r="UHK19" s="109"/>
      <c r="UHL19" s="109"/>
      <c r="UHM19" s="109"/>
      <c r="UHN19" s="109"/>
      <c r="UHO19" s="109"/>
      <c r="UHP19" s="109"/>
      <c r="UHQ19" s="109"/>
      <c r="UHR19" s="109"/>
      <c r="UHS19" s="109"/>
      <c r="UHT19" s="109"/>
      <c r="UHU19" s="109"/>
      <c r="UHV19" s="109"/>
      <c r="UHW19" s="109"/>
      <c r="UHX19" s="109"/>
      <c r="UHY19" s="109"/>
      <c r="UHZ19" s="109"/>
      <c r="UIA19" s="109"/>
      <c r="UIB19" s="109"/>
      <c r="UIC19" s="109"/>
      <c r="UID19" s="109"/>
      <c r="UIE19" s="109"/>
      <c r="UIF19" s="109"/>
      <c r="UIG19" s="109"/>
      <c r="UIH19" s="109"/>
      <c r="UII19" s="109"/>
      <c r="UIJ19" s="109"/>
      <c r="UIK19" s="109"/>
      <c r="UIL19" s="109"/>
      <c r="UIM19" s="109"/>
      <c r="UIN19" s="109"/>
      <c r="UIO19" s="109"/>
      <c r="UIP19" s="109"/>
      <c r="UIQ19" s="109"/>
      <c r="UIR19" s="109"/>
      <c r="UIS19" s="109"/>
      <c r="UIT19" s="109"/>
      <c r="UIU19" s="109"/>
      <c r="UIV19" s="109"/>
      <c r="UIW19" s="109"/>
      <c r="UIX19" s="109"/>
      <c r="UIY19" s="109"/>
      <c r="UIZ19" s="109"/>
      <c r="UJA19" s="109"/>
      <c r="UJB19" s="109"/>
      <c r="UJC19" s="109"/>
      <c r="UJD19" s="109"/>
      <c r="UJE19" s="109"/>
      <c r="UJF19" s="109"/>
      <c r="UJG19" s="109"/>
      <c r="UJH19" s="109"/>
      <c r="UJI19" s="109"/>
      <c r="UJJ19" s="109"/>
      <c r="UJK19" s="109"/>
      <c r="UJL19" s="109"/>
      <c r="UJM19" s="109"/>
      <c r="UJN19" s="109"/>
      <c r="UJO19" s="109"/>
      <c r="UJP19" s="109"/>
      <c r="UJQ19" s="109"/>
      <c r="UJR19" s="109"/>
      <c r="UJS19" s="109"/>
      <c r="UJT19" s="109"/>
      <c r="UJU19" s="109"/>
      <c r="UJV19" s="109"/>
      <c r="UJW19" s="109"/>
      <c r="UJX19" s="109"/>
      <c r="UJY19" s="109"/>
      <c r="UJZ19" s="109"/>
      <c r="UKA19" s="109"/>
      <c r="UKB19" s="109"/>
      <c r="UKC19" s="109"/>
      <c r="UKD19" s="109"/>
      <c r="UKE19" s="109"/>
      <c r="UKF19" s="109"/>
      <c r="UKG19" s="109"/>
      <c r="UKH19" s="109"/>
      <c r="UKI19" s="109"/>
      <c r="UKJ19" s="109"/>
      <c r="UKK19" s="109"/>
      <c r="UKL19" s="109"/>
      <c r="UKM19" s="109"/>
      <c r="UKN19" s="109"/>
      <c r="UKO19" s="109"/>
      <c r="UKP19" s="109"/>
      <c r="UKQ19" s="109"/>
      <c r="UKR19" s="109"/>
      <c r="UKS19" s="109"/>
      <c r="UKT19" s="109"/>
      <c r="UKU19" s="109"/>
      <c r="UKV19" s="109"/>
      <c r="UKW19" s="109"/>
      <c r="UKX19" s="109"/>
      <c r="UKY19" s="109"/>
      <c r="UKZ19" s="109"/>
      <c r="ULA19" s="109"/>
      <c r="ULB19" s="109"/>
      <c r="ULC19" s="109"/>
      <c r="ULD19" s="109"/>
      <c r="ULE19" s="109"/>
      <c r="ULF19" s="109"/>
      <c r="ULG19" s="109"/>
      <c r="ULH19" s="109"/>
      <c r="ULI19" s="109"/>
      <c r="ULJ19" s="109"/>
      <c r="ULK19" s="109"/>
      <c r="ULL19" s="109"/>
      <c r="ULM19" s="109"/>
      <c r="ULN19" s="109"/>
      <c r="ULO19" s="109"/>
      <c r="ULP19" s="109"/>
      <c r="ULQ19" s="109"/>
      <c r="ULR19" s="109"/>
      <c r="ULS19" s="109"/>
      <c r="ULT19" s="109"/>
      <c r="ULU19" s="109"/>
      <c r="ULV19" s="109"/>
      <c r="ULW19" s="109"/>
      <c r="ULX19" s="109"/>
      <c r="ULY19" s="109"/>
      <c r="ULZ19" s="109"/>
      <c r="UMA19" s="109"/>
      <c r="UMB19" s="109"/>
      <c r="UMC19" s="109"/>
      <c r="UMD19" s="109"/>
      <c r="UME19" s="109"/>
      <c r="UMF19" s="109"/>
      <c r="UMG19" s="109"/>
      <c r="UMH19" s="109"/>
      <c r="UMI19" s="109"/>
      <c r="UMJ19" s="109"/>
      <c r="UMK19" s="109"/>
      <c r="UML19" s="109"/>
      <c r="UMM19" s="109"/>
      <c r="UMN19" s="109"/>
      <c r="UMO19" s="109"/>
      <c r="UMP19" s="109"/>
      <c r="UMQ19" s="109"/>
      <c r="UMR19" s="109"/>
      <c r="UMS19" s="109"/>
      <c r="UMT19" s="109"/>
      <c r="UMU19" s="109"/>
      <c r="UMV19" s="109"/>
      <c r="UMW19" s="109"/>
      <c r="UMX19" s="109"/>
      <c r="UMY19" s="109"/>
      <c r="UMZ19" s="109"/>
      <c r="UNA19" s="109"/>
      <c r="UNB19" s="109"/>
      <c r="UNC19" s="109"/>
      <c r="UND19" s="109"/>
      <c r="UNE19" s="109"/>
      <c r="UNF19" s="109"/>
      <c r="UNG19" s="109"/>
      <c r="UNH19" s="109"/>
      <c r="UNI19" s="109"/>
      <c r="UNJ19" s="109"/>
      <c r="UNK19" s="109"/>
      <c r="UNL19" s="109"/>
      <c r="UNM19" s="109"/>
      <c r="UNN19" s="109"/>
      <c r="UNO19" s="109"/>
      <c r="UNP19" s="109"/>
      <c r="UNQ19" s="109"/>
      <c r="UNR19" s="109"/>
      <c r="UNS19" s="109"/>
      <c r="UNT19" s="109"/>
      <c r="UNU19" s="109"/>
      <c r="UNV19" s="109"/>
      <c r="UNW19" s="109"/>
      <c r="UNX19" s="109"/>
      <c r="UNY19" s="109"/>
      <c r="UNZ19" s="109"/>
      <c r="UOA19" s="109"/>
      <c r="UOB19" s="109"/>
      <c r="UOC19" s="109"/>
      <c r="UOD19" s="109"/>
      <c r="UOE19" s="109"/>
      <c r="UOF19" s="109"/>
      <c r="UOG19" s="109"/>
      <c r="UOH19" s="109"/>
      <c r="UOI19" s="109"/>
      <c r="UOJ19" s="109"/>
      <c r="UOK19" s="109"/>
      <c r="UOL19" s="109"/>
      <c r="UOM19" s="109"/>
      <c r="UON19" s="109"/>
      <c r="UOO19" s="109"/>
      <c r="UOP19" s="109"/>
      <c r="UOQ19" s="109"/>
      <c r="UOR19" s="109"/>
      <c r="UOS19" s="109"/>
      <c r="UOT19" s="109"/>
      <c r="UOU19" s="109"/>
      <c r="UOV19" s="109"/>
      <c r="UOW19" s="109"/>
      <c r="UOX19" s="109"/>
      <c r="UOY19" s="109"/>
      <c r="UOZ19" s="109"/>
      <c r="UPA19" s="109"/>
      <c r="UPB19" s="109"/>
      <c r="UPC19" s="109"/>
      <c r="UPD19" s="109"/>
      <c r="UPE19" s="109"/>
      <c r="UPF19" s="109"/>
      <c r="UPG19" s="109"/>
      <c r="UPH19" s="109"/>
      <c r="UPI19" s="109"/>
      <c r="UPJ19" s="109"/>
      <c r="UPK19" s="109"/>
      <c r="UPL19" s="109"/>
      <c r="UPM19" s="109"/>
      <c r="UPN19" s="109"/>
      <c r="UPO19" s="109"/>
      <c r="UPP19" s="109"/>
      <c r="UPQ19" s="109"/>
      <c r="UPR19" s="109"/>
      <c r="UPS19" s="109"/>
      <c r="UPT19" s="109"/>
      <c r="UPU19" s="109"/>
      <c r="UPV19" s="109"/>
      <c r="UPW19" s="109"/>
      <c r="UPX19" s="109"/>
      <c r="UPY19" s="109"/>
      <c r="UPZ19" s="109"/>
      <c r="UQA19" s="109"/>
      <c r="UQB19" s="109"/>
      <c r="UQC19" s="109"/>
      <c r="UQD19" s="109"/>
      <c r="UQE19" s="109"/>
      <c r="UQF19" s="109"/>
      <c r="UQG19" s="109"/>
      <c r="UQH19" s="109"/>
      <c r="UQI19" s="109"/>
      <c r="UQJ19" s="109"/>
      <c r="UQK19" s="109"/>
      <c r="UQL19" s="109"/>
      <c r="UQM19" s="109"/>
      <c r="UQN19" s="109"/>
      <c r="UQO19" s="109"/>
      <c r="UQP19" s="109"/>
      <c r="UQQ19" s="109"/>
      <c r="UQR19" s="109"/>
      <c r="UQS19" s="109"/>
      <c r="UQT19" s="109"/>
      <c r="UQU19" s="109"/>
      <c r="UQV19" s="109"/>
      <c r="UQW19" s="109"/>
      <c r="UQX19" s="109"/>
      <c r="UQY19" s="109"/>
      <c r="UQZ19" s="109"/>
      <c r="URA19" s="109"/>
      <c r="URB19" s="109"/>
      <c r="URC19" s="109"/>
      <c r="URD19" s="109"/>
      <c r="URE19" s="109"/>
      <c r="URF19" s="109"/>
      <c r="URG19" s="109"/>
      <c r="URH19" s="109"/>
      <c r="URI19" s="109"/>
      <c r="URJ19" s="109"/>
      <c r="URK19" s="109"/>
      <c r="URL19" s="109"/>
      <c r="URM19" s="109"/>
      <c r="URN19" s="109"/>
      <c r="URO19" s="109"/>
      <c r="URP19" s="109"/>
      <c r="URQ19" s="109"/>
      <c r="URR19" s="109"/>
      <c r="URS19" s="109"/>
      <c r="URT19" s="109"/>
      <c r="URU19" s="109"/>
      <c r="URV19" s="109"/>
      <c r="URW19" s="109"/>
      <c r="URX19" s="109"/>
      <c r="URY19" s="109"/>
      <c r="URZ19" s="109"/>
      <c r="USA19" s="109"/>
      <c r="USB19" s="109"/>
      <c r="USC19" s="109"/>
      <c r="USD19" s="109"/>
      <c r="USE19" s="109"/>
      <c r="USF19" s="109"/>
      <c r="USG19" s="109"/>
      <c r="USH19" s="109"/>
      <c r="USI19" s="109"/>
      <c r="USJ19" s="109"/>
      <c r="USK19" s="109"/>
      <c r="USL19" s="109"/>
      <c r="USM19" s="109"/>
      <c r="USN19" s="109"/>
      <c r="USO19" s="109"/>
      <c r="USP19" s="109"/>
      <c r="USQ19" s="109"/>
      <c r="USR19" s="109"/>
      <c r="USS19" s="109"/>
      <c r="UST19" s="109"/>
      <c r="USU19" s="109"/>
      <c r="USV19" s="109"/>
      <c r="USW19" s="109"/>
      <c r="USX19" s="109"/>
      <c r="USY19" s="109"/>
      <c r="USZ19" s="109"/>
      <c r="UTA19" s="109"/>
      <c r="UTB19" s="109"/>
      <c r="UTC19" s="109"/>
      <c r="UTD19" s="109"/>
      <c r="UTE19" s="109"/>
      <c r="UTF19" s="109"/>
      <c r="UTG19" s="109"/>
      <c r="UTH19" s="109"/>
      <c r="UTI19" s="109"/>
      <c r="UTJ19" s="109"/>
      <c r="UTK19" s="109"/>
      <c r="UTL19" s="109"/>
      <c r="UTM19" s="109"/>
      <c r="UTN19" s="109"/>
      <c r="UTO19" s="109"/>
      <c r="UTP19" s="109"/>
      <c r="UTQ19" s="109"/>
      <c r="UTR19" s="109"/>
      <c r="UTS19" s="109"/>
      <c r="UTT19" s="109"/>
      <c r="UTU19" s="109"/>
      <c r="UTV19" s="109"/>
      <c r="UTW19" s="109"/>
      <c r="UTX19" s="109"/>
      <c r="UTY19" s="109"/>
      <c r="UTZ19" s="109"/>
      <c r="UUA19" s="109"/>
      <c r="UUB19" s="109"/>
      <c r="UUC19" s="109"/>
      <c r="UUD19" s="109"/>
      <c r="UUE19" s="109"/>
      <c r="UUF19" s="109"/>
      <c r="UUG19" s="109"/>
      <c r="UUH19" s="109"/>
      <c r="UUI19" s="109"/>
      <c r="UUJ19" s="109"/>
      <c r="UUK19" s="109"/>
      <c r="UUL19" s="109"/>
      <c r="UUM19" s="109"/>
      <c r="UUN19" s="109"/>
      <c r="UUO19" s="109"/>
      <c r="UUP19" s="109"/>
      <c r="UUQ19" s="109"/>
      <c r="UUR19" s="109"/>
      <c r="UUS19" s="109"/>
      <c r="UUT19" s="109"/>
      <c r="UUU19" s="109"/>
      <c r="UUV19" s="109"/>
      <c r="UUW19" s="109"/>
      <c r="UUX19" s="109"/>
      <c r="UUY19" s="109"/>
      <c r="UUZ19" s="109"/>
      <c r="UVA19" s="109"/>
      <c r="UVB19" s="109"/>
      <c r="UVC19" s="109"/>
      <c r="UVD19" s="109"/>
      <c r="UVE19" s="109"/>
      <c r="UVF19" s="109"/>
      <c r="UVG19" s="109"/>
      <c r="UVH19" s="109"/>
      <c r="UVI19" s="109"/>
      <c r="UVJ19" s="109"/>
      <c r="UVK19" s="109"/>
      <c r="UVL19" s="109"/>
      <c r="UVM19" s="109"/>
      <c r="UVN19" s="109"/>
      <c r="UVO19" s="109"/>
      <c r="UVP19" s="109"/>
      <c r="UVQ19" s="109"/>
      <c r="UVR19" s="109"/>
      <c r="UVS19" s="109"/>
      <c r="UVT19" s="109"/>
      <c r="UVU19" s="109"/>
      <c r="UVV19" s="109"/>
      <c r="UVW19" s="109"/>
      <c r="UVX19" s="109"/>
      <c r="UVY19" s="109"/>
      <c r="UVZ19" s="109"/>
      <c r="UWA19" s="109"/>
      <c r="UWB19" s="109"/>
      <c r="UWC19" s="109"/>
      <c r="UWD19" s="109"/>
      <c r="UWE19" s="109"/>
      <c r="UWF19" s="109"/>
      <c r="UWG19" s="109"/>
      <c r="UWH19" s="109"/>
      <c r="UWI19" s="109"/>
      <c r="UWJ19" s="109"/>
      <c r="UWK19" s="109"/>
      <c r="UWL19" s="109"/>
      <c r="UWM19" s="109"/>
      <c r="UWN19" s="109"/>
      <c r="UWO19" s="109"/>
      <c r="UWP19" s="109"/>
      <c r="UWQ19" s="109"/>
      <c r="UWR19" s="109"/>
      <c r="UWS19" s="109"/>
      <c r="UWT19" s="109"/>
      <c r="UWU19" s="109"/>
      <c r="UWV19" s="109"/>
      <c r="UWW19" s="109"/>
      <c r="UWX19" s="109"/>
      <c r="UWY19" s="109"/>
      <c r="UWZ19" s="109"/>
      <c r="UXA19" s="109"/>
      <c r="UXB19" s="109"/>
      <c r="UXC19" s="109"/>
      <c r="UXD19" s="109"/>
      <c r="UXE19" s="109"/>
      <c r="UXF19" s="109"/>
      <c r="UXG19" s="109"/>
      <c r="UXH19" s="109"/>
      <c r="UXI19" s="109"/>
      <c r="UXJ19" s="109"/>
      <c r="UXK19" s="109"/>
      <c r="UXL19" s="109"/>
      <c r="UXM19" s="109"/>
      <c r="UXN19" s="109"/>
      <c r="UXO19" s="109"/>
      <c r="UXP19" s="109"/>
      <c r="UXQ19" s="109"/>
      <c r="UXR19" s="109"/>
      <c r="UXS19" s="109"/>
      <c r="UXT19" s="109"/>
      <c r="UXU19" s="109"/>
      <c r="UXV19" s="109"/>
      <c r="UXW19" s="109"/>
      <c r="UXX19" s="109"/>
      <c r="UXY19" s="109"/>
      <c r="UXZ19" s="109"/>
      <c r="UYA19" s="109"/>
      <c r="UYB19" s="109"/>
      <c r="UYC19" s="109"/>
      <c r="UYD19" s="109"/>
      <c r="UYE19" s="109"/>
      <c r="UYF19" s="109"/>
      <c r="UYG19" s="109"/>
      <c r="UYH19" s="109"/>
      <c r="UYI19" s="109"/>
      <c r="UYJ19" s="109"/>
      <c r="UYK19" s="109"/>
      <c r="UYL19" s="109"/>
      <c r="UYM19" s="109"/>
      <c r="UYN19" s="109"/>
      <c r="UYO19" s="109"/>
      <c r="UYP19" s="109"/>
      <c r="UYQ19" s="109"/>
      <c r="UYR19" s="109"/>
      <c r="UYS19" s="109"/>
      <c r="UYT19" s="109"/>
      <c r="UYU19" s="109"/>
      <c r="UYV19" s="109"/>
      <c r="UYW19" s="109"/>
      <c r="UYX19" s="109"/>
      <c r="UYY19" s="109"/>
      <c r="UYZ19" s="109"/>
      <c r="UZA19" s="109"/>
      <c r="UZB19" s="109"/>
      <c r="UZC19" s="109"/>
      <c r="UZD19" s="109"/>
      <c r="UZE19" s="109"/>
      <c r="UZF19" s="109"/>
      <c r="UZG19" s="109"/>
      <c r="UZH19" s="109"/>
      <c r="UZI19" s="109"/>
      <c r="UZJ19" s="109"/>
      <c r="UZK19" s="109"/>
      <c r="UZL19" s="109"/>
      <c r="UZM19" s="109"/>
      <c r="UZN19" s="109"/>
      <c r="UZO19" s="109"/>
      <c r="UZP19" s="109"/>
      <c r="UZQ19" s="109"/>
      <c r="UZR19" s="109"/>
      <c r="UZS19" s="109"/>
      <c r="UZT19" s="109"/>
      <c r="UZU19" s="109"/>
      <c r="UZV19" s="109"/>
      <c r="UZW19" s="109"/>
      <c r="UZX19" s="109"/>
      <c r="UZY19" s="109"/>
      <c r="UZZ19" s="109"/>
      <c r="VAA19" s="109"/>
      <c r="VAB19" s="109"/>
      <c r="VAC19" s="109"/>
      <c r="VAD19" s="109"/>
      <c r="VAE19" s="109"/>
      <c r="VAF19" s="109"/>
      <c r="VAG19" s="109"/>
      <c r="VAH19" s="109"/>
      <c r="VAI19" s="109"/>
      <c r="VAJ19" s="109"/>
      <c r="VAK19" s="109"/>
      <c r="VAL19" s="109"/>
      <c r="VAM19" s="109"/>
      <c r="VAN19" s="109"/>
      <c r="VAO19" s="109"/>
      <c r="VAP19" s="109"/>
      <c r="VAQ19" s="109"/>
      <c r="VAR19" s="109"/>
      <c r="VAS19" s="109"/>
      <c r="VAT19" s="109"/>
      <c r="VAU19" s="109"/>
      <c r="VAV19" s="109"/>
      <c r="VAW19" s="109"/>
      <c r="VAX19" s="109"/>
      <c r="VAY19" s="109"/>
      <c r="VAZ19" s="109"/>
      <c r="VBA19" s="109"/>
      <c r="VBB19" s="109"/>
      <c r="VBC19" s="109"/>
      <c r="VBD19" s="109"/>
      <c r="VBE19" s="109"/>
      <c r="VBF19" s="109"/>
      <c r="VBG19" s="109"/>
      <c r="VBH19" s="109"/>
      <c r="VBI19" s="109"/>
      <c r="VBJ19" s="109"/>
      <c r="VBK19" s="109"/>
      <c r="VBL19" s="109"/>
      <c r="VBM19" s="109"/>
      <c r="VBN19" s="109"/>
      <c r="VBO19" s="109"/>
      <c r="VBP19" s="109"/>
      <c r="VBQ19" s="109"/>
      <c r="VBR19" s="109"/>
      <c r="VBS19" s="109"/>
      <c r="VBT19" s="109"/>
      <c r="VBU19" s="109"/>
      <c r="VBV19" s="109"/>
      <c r="VBW19" s="109"/>
      <c r="VBX19" s="109"/>
      <c r="VBY19" s="109"/>
      <c r="VBZ19" s="109"/>
      <c r="VCA19" s="109"/>
      <c r="VCB19" s="109"/>
      <c r="VCC19" s="109"/>
      <c r="VCD19" s="109"/>
      <c r="VCE19" s="109"/>
      <c r="VCF19" s="109"/>
      <c r="VCG19" s="109"/>
      <c r="VCH19" s="109"/>
      <c r="VCI19" s="109"/>
      <c r="VCJ19" s="109"/>
      <c r="VCK19" s="109"/>
      <c r="VCL19" s="109"/>
      <c r="VCM19" s="109"/>
      <c r="VCN19" s="109"/>
      <c r="VCO19" s="109"/>
      <c r="VCP19" s="109"/>
      <c r="VCQ19" s="109"/>
      <c r="VCR19" s="109"/>
      <c r="VCS19" s="109"/>
      <c r="VCT19" s="109"/>
      <c r="VCU19" s="109"/>
      <c r="VCV19" s="109"/>
      <c r="VCW19" s="109"/>
      <c r="VCX19" s="109"/>
      <c r="VCY19" s="109"/>
      <c r="VCZ19" s="109"/>
      <c r="VDA19" s="109"/>
      <c r="VDB19" s="109"/>
      <c r="VDC19" s="109"/>
      <c r="VDD19" s="109"/>
      <c r="VDE19" s="109"/>
      <c r="VDF19" s="109"/>
      <c r="VDG19" s="109"/>
      <c r="VDH19" s="109"/>
      <c r="VDI19" s="109"/>
      <c r="VDJ19" s="109"/>
      <c r="VDK19" s="109"/>
      <c r="VDL19" s="109"/>
      <c r="VDM19" s="109"/>
      <c r="VDN19" s="109"/>
      <c r="VDO19" s="109"/>
      <c r="VDP19" s="109"/>
      <c r="VDQ19" s="109"/>
      <c r="VDR19" s="109"/>
      <c r="VDS19" s="109"/>
      <c r="VDT19" s="109"/>
      <c r="VDU19" s="109"/>
      <c r="VDV19" s="109"/>
      <c r="VDW19" s="109"/>
      <c r="VDX19" s="109"/>
      <c r="VDY19" s="109"/>
      <c r="VDZ19" s="109"/>
      <c r="VEA19" s="109"/>
      <c r="VEB19" s="109"/>
      <c r="VEC19" s="109"/>
      <c r="VED19" s="109"/>
      <c r="VEE19" s="109"/>
      <c r="VEF19" s="109"/>
      <c r="VEG19" s="109"/>
      <c r="VEH19" s="109"/>
      <c r="VEI19" s="109"/>
      <c r="VEJ19" s="109"/>
      <c r="VEK19" s="109"/>
      <c r="VEL19" s="109"/>
      <c r="VEM19" s="109"/>
      <c r="VEN19" s="109"/>
      <c r="VEO19" s="109"/>
      <c r="VEP19" s="109"/>
      <c r="VEQ19" s="109"/>
      <c r="VER19" s="109"/>
      <c r="VES19" s="109"/>
      <c r="VET19" s="109"/>
      <c r="VEU19" s="109"/>
      <c r="VEV19" s="109"/>
      <c r="VEW19" s="109"/>
      <c r="VEX19" s="109"/>
      <c r="VEY19" s="109"/>
      <c r="VEZ19" s="109"/>
      <c r="VFA19" s="109"/>
      <c r="VFB19" s="109"/>
      <c r="VFC19" s="109"/>
      <c r="VFD19" s="109"/>
      <c r="VFE19" s="109"/>
      <c r="VFF19" s="109"/>
      <c r="VFG19" s="109"/>
      <c r="VFH19" s="109"/>
      <c r="VFI19" s="109"/>
      <c r="VFJ19" s="109"/>
      <c r="VFK19" s="109"/>
      <c r="VFL19" s="109"/>
      <c r="VFM19" s="109"/>
      <c r="VFN19" s="109"/>
      <c r="VFO19" s="109"/>
      <c r="VFP19" s="109"/>
      <c r="VFQ19" s="109"/>
      <c r="VFR19" s="109"/>
      <c r="VFS19" s="109"/>
      <c r="VFT19" s="109"/>
      <c r="VFU19" s="109"/>
      <c r="VFV19" s="109"/>
      <c r="VFW19" s="109"/>
      <c r="VFX19" s="109"/>
      <c r="VFY19" s="109"/>
      <c r="VFZ19" s="109"/>
      <c r="VGA19" s="109"/>
      <c r="VGB19" s="109"/>
      <c r="VGC19" s="109"/>
      <c r="VGD19" s="109"/>
      <c r="VGE19" s="109"/>
      <c r="VGF19" s="109"/>
      <c r="VGG19" s="109"/>
      <c r="VGH19" s="109"/>
      <c r="VGI19" s="109"/>
      <c r="VGJ19" s="109"/>
      <c r="VGK19" s="109"/>
      <c r="VGL19" s="109"/>
      <c r="VGM19" s="109"/>
      <c r="VGN19" s="109"/>
      <c r="VGO19" s="109"/>
      <c r="VGP19" s="109"/>
      <c r="VGQ19" s="109"/>
      <c r="VGR19" s="109"/>
      <c r="VGS19" s="109"/>
      <c r="VGT19" s="109"/>
      <c r="VGU19" s="109"/>
      <c r="VGV19" s="109"/>
      <c r="VGW19" s="109"/>
      <c r="VGX19" s="109"/>
      <c r="VGY19" s="109"/>
      <c r="VGZ19" s="109"/>
      <c r="VHA19" s="109"/>
      <c r="VHB19" s="109"/>
      <c r="VHC19" s="109"/>
      <c r="VHD19" s="109"/>
      <c r="VHE19" s="109"/>
      <c r="VHF19" s="109"/>
      <c r="VHG19" s="109"/>
      <c r="VHH19" s="109"/>
      <c r="VHI19" s="109"/>
      <c r="VHJ19" s="109"/>
      <c r="VHK19" s="109"/>
      <c r="VHL19" s="109"/>
      <c r="VHM19" s="109"/>
      <c r="VHN19" s="109"/>
      <c r="VHO19" s="109"/>
      <c r="VHP19" s="109"/>
      <c r="VHQ19" s="109"/>
      <c r="VHR19" s="109"/>
      <c r="VHS19" s="109"/>
      <c r="VHT19" s="109"/>
      <c r="VHU19" s="109"/>
      <c r="VHV19" s="109"/>
      <c r="VHW19" s="109"/>
      <c r="VHX19" s="109"/>
      <c r="VHY19" s="109"/>
      <c r="VHZ19" s="109"/>
      <c r="VIA19" s="109"/>
      <c r="VIB19" s="109"/>
      <c r="VIC19" s="109"/>
      <c r="VID19" s="109"/>
      <c r="VIE19" s="109"/>
      <c r="VIF19" s="109"/>
      <c r="VIG19" s="109"/>
      <c r="VIH19" s="109"/>
      <c r="VII19" s="109"/>
      <c r="VIJ19" s="109"/>
      <c r="VIK19" s="109"/>
      <c r="VIL19" s="109"/>
      <c r="VIM19" s="109"/>
      <c r="VIN19" s="109"/>
      <c r="VIO19" s="109"/>
      <c r="VIP19" s="109"/>
      <c r="VIQ19" s="109"/>
      <c r="VIR19" s="109"/>
      <c r="VIS19" s="109"/>
      <c r="VIT19" s="109"/>
      <c r="VIU19" s="109"/>
      <c r="VIV19" s="109"/>
      <c r="VIW19" s="109"/>
      <c r="VIX19" s="109"/>
      <c r="VIY19" s="109"/>
      <c r="VIZ19" s="109"/>
      <c r="VJA19" s="109"/>
      <c r="VJB19" s="109"/>
      <c r="VJC19" s="109"/>
      <c r="VJD19" s="109"/>
      <c r="VJE19" s="109"/>
      <c r="VJF19" s="109"/>
      <c r="VJG19" s="109"/>
      <c r="VJH19" s="109"/>
      <c r="VJI19" s="109"/>
      <c r="VJJ19" s="109"/>
      <c r="VJK19" s="109"/>
      <c r="VJL19" s="109"/>
      <c r="VJM19" s="109"/>
      <c r="VJN19" s="109"/>
      <c r="VJO19" s="109"/>
      <c r="VJP19" s="109"/>
      <c r="VJQ19" s="109"/>
      <c r="VJR19" s="109"/>
      <c r="VJS19" s="109"/>
      <c r="VJT19" s="109"/>
      <c r="VJU19" s="109"/>
      <c r="VJV19" s="109"/>
      <c r="VJW19" s="109"/>
      <c r="VJX19" s="109"/>
      <c r="VJY19" s="109"/>
      <c r="VJZ19" s="109"/>
      <c r="VKA19" s="109"/>
      <c r="VKB19" s="109"/>
      <c r="VKC19" s="109"/>
      <c r="VKD19" s="109"/>
      <c r="VKE19" s="109"/>
      <c r="VKF19" s="109"/>
      <c r="VKG19" s="109"/>
      <c r="VKH19" s="109"/>
      <c r="VKI19" s="109"/>
      <c r="VKJ19" s="109"/>
      <c r="VKK19" s="109"/>
      <c r="VKL19" s="109"/>
      <c r="VKM19" s="109"/>
      <c r="VKN19" s="109"/>
      <c r="VKO19" s="109"/>
      <c r="VKP19" s="109"/>
      <c r="VKQ19" s="109"/>
      <c r="VKR19" s="109"/>
      <c r="VKS19" s="109"/>
      <c r="VKT19" s="109"/>
      <c r="VKU19" s="109"/>
      <c r="VKV19" s="109"/>
      <c r="VKW19" s="109"/>
      <c r="VKX19" s="109"/>
      <c r="VKY19" s="109"/>
      <c r="VKZ19" s="109"/>
      <c r="VLA19" s="109"/>
      <c r="VLB19" s="109"/>
      <c r="VLC19" s="109"/>
      <c r="VLD19" s="109"/>
      <c r="VLE19" s="109"/>
      <c r="VLF19" s="109"/>
      <c r="VLG19" s="109"/>
      <c r="VLH19" s="109"/>
      <c r="VLI19" s="109"/>
      <c r="VLJ19" s="109"/>
      <c r="VLK19" s="109"/>
      <c r="VLL19" s="109"/>
      <c r="VLM19" s="109"/>
      <c r="VLN19" s="109"/>
      <c r="VLO19" s="109"/>
      <c r="VLP19" s="109"/>
      <c r="VLQ19" s="109"/>
      <c r="VLR19" s="109"/>
      <c r="VLS19" s="109"/>
      <c r="VLT19" s="109"/>
      <c r="VLU19" s="109"/>
      <c r="VLV19" s="109"/>
      <c r="VLW19" s="109"/>
      <c r="VLX19" s="109"/>
      <c r="VLY19" s="109"/>
      <c r="VLZ19" s="109"/>
      <c r="VMA19" s="109"/>
      <c r="VMB19" s="109"/>
      <c r="VMC19" s="109"/>
      <c r="VMD19" s="109"/>
      <c r="VME19" s="109"/>
      <c r="VMF19" s="109"/>
      <c r="VMG19" s="109"/>
      <c r="VMH19" s="109"/>
      <c r="VMI19" s="109"/>
      <c r="VMJ19" s="109"/>
      <c r="VMK19" s="109"/>
      <c r="VML19" s="109"/>
      <c r="VMM19" s="109"/>
      <c r="VMN19" s="109"/>
      <c r="VMO19" s="109"/>
      <c r="VMP19" s="109"/>
      <c r="VMQ19" s="109"/>
      <c r="VMR19" s="109"/>
      <c r="VMS19" s="109"/>
      <c r="VMT19" s="109"/>
      <c r="VMU19" s="109"/>
      <c r="VMV19" s="109"/>
      <c r="VMW19" s="109"/>
      <c r="VMX19" s="109"/>
      <c r="VMY19" s="109"/>
      <c r="VMZ19" s="109"/>
      <c r="VNA19" s="109"/>
      <c r="VNB19" s="109"/>
      <c r="VNC19" s="109"/>
      <c r="VND19" s="109"/>
      <c r="VNE19" s="109"/>
      <c r="VNF19" s="109"/>
      <c r="VNG19" s="109"/>
      <c r="VNH19" s="109"/>
      <c r="VNI19" s="109"/>
      <c r="VNJ19" s="109"/>
      <c r="VNK19" s="109"/>
      <c r="VNL19" s="109"/>
      <c r="VNM19" s="109"/>
      <c r="VNN19" s="109"/>
      <c r="VNO19" s="109"/>
      <c r="VNP19" s="109"/>
      <c r="VNQ19" s="109"/>
      <c r="VNR19" s="109"/>
      <c r="VNS19" s="109"/>
      <c r="VNT19" s="109"/>
      <c r="VNU19" s="109"/>
      <c r="VNV19" s="109"/>
      <c r="VNW19" s="109"/>
      <c r="VNX19" s="109"/>
      <c r="VNY19" s="109"/>
      <c r="VNZ19" s="109"/>
      <c r="VOA19" s="109"/>
      <c r="VOB19" s="109"/>
      <c r="VOC19" s="109"/>
      <c r="VOD19" s="109"/>
      <c r="VOE19" s="109"/>
      <c r="VOF19" s="109"/>
      <c r="VOG19" s="109"/>
      <c r="VOH19" s="109"/>
      <c r="VOI19" s="109"/>
      <c r="VOJ19" s="109"/>
      <c r="VOK19" s="109"/>
      <c r="VOL19" s="109"/>
      <c r="VOM19" s="109"/>
      <c r="VON19" s="109"/>
      <c r="VOO19" s="109"/>
      <c r="VOP19" s="109"/>
      <c r="VOQ19" s="109"/>
      <c r="VOR19" s="109"/>
      <c r="VOS19" s="109"/>
      <c r="VOT19" s="109"/>
      <c r="VOU19" s="109"/>
      <c r="VOV19" s="109"/>
      <c r="VOW19" s="109"/>
      <c r="VOX19" s="109"/>
      <c r="VOY19" s="109"/>
      <c r="VOZ19" s="109"/>
      <c r="VPA19" s="109"/>
      <c r="VPB19" s="109"/>
      <c r="VPC19" s="109"/>
      <c r="VPD19" s="109"/>
      <c r="VPE19" s="109"/>
      <c r="VPF19" s="109"/>
      <c r="VPG19" s="109"/>
      <c r="VPH19" s="109"/>
      <c r="VPI19" s="109"/>
      <c r="VPJ19" s="109"/>
      <c r="VPK19" s="109"/>
      <c r="VPL19" s="109"/>
      <c r="VPM19" s="109"/>
      <c r="VPN19" s="109"/>
      <c r="VPO19" s="109"/>
      <c r="VPP19" s="109"/>
      <c r="VPQ19" s="109"/>
      <c r="VPR19" s="109"/>
      <c r="VPS19" s="109"/>
      <c r="VPT19" s="109"/>
      <c r="VPU19" s="109"/>
      <c r="VPV19" s="109"/>
      <c r="VPW19" s="109"/>
      <c r="VPX19" s="109"/>
      <c r="VPY19" s="109"/>
      <c r="VPZ19" s="109"/>
      <c r="VQA19" s="109"/>
      <c r="VQB19" s="109"/>
      <c r="VQC19" s="109"/>
      <c r="VQD19" s="109"/>
      <c r="VQE19" s="109"/>
      <c r="VQF19" s="109"/>
      <c r="VQG19" s="109"/>
      <c r="VQH19" s="109"/>
      <c r="VQI19" s="109"/>
      <c r="VQJ19" s="109"/>
      <c r="VQK19" s="109"/>
      <c r="VQL19" s="109"/>
      <c r="VQM19" s="109"/>
      <c r="VQN19" s="109"/>
      <c r="VQO19" s="109"/>
      <c r="VQP19" s="109"/>
      <c r="VQQ19" s="109"/>
      <c r="VQR19" s="109"/>
      <c r="VQS19" s="109"/>
      <c r="VQT19" s="109"/>
      <c r="VQU19" s="109"/>
      <c r="VQV19" s="109"/>
      <c r="VQW19" s="109"/>
      <c r="VQX19" s="109"/>
      <c r="VQY19" s="109"/>
      <c r="VQZ19" s="109"/>
      <c r="VRA19" s="109"/>
      <c r="VRB19" s="109"/>
      <c r="VRC19" s="109"/>
      <c r="VRD19" s="109"/>
      <c r="VRE19" s="109"/>
      <c r="VRF19" s="109"/>
      <c r="VRG19" s="109"/>
      <c r="VRH19" s="109"/>
      <c r="VRI19" s="109"/>
      <c r="VRJ19" s="109"/>
      <c r="VRK19" s="109"/>
      <c r="VRL19" s="109"/>
      <c r="VRM19" s="109"/>
      <c r="VRN19" s="109"/>
      <c r="VRO19" s="109"/>
      <c r="VRP19" s="109"/>
      <c r="VRQ19" s="109"/>
      <c r="VRR19" s="109"/>
      <c r="VRS19" s="109"/>
      <c r="VRT19" s="109"/>
      <c r="VRU19" s="109"/>
      <c r="VRV19" s="109"/>
      <c r="VRW19" s="109"/>
      <c r="VRX19" s="109"/>
      <c r="VRY19" s="109"/>
      <c r="VRZ19" s="109"/>
      <c r="VSA19" s="109"/>
      <c r="VSB19" s="109"/>
      <c r="VSC19" s="109"/>
      <c r="VSD19" s="109"/>
      <c r="VSE19" s="109"/>
      <c r="VSF19" s="109"/>
      <c r="VSG19" s="109"/>
      <c r="VSH19" s="109"/>
      <c r="VSI19" s="109"/>
      <c r="VSJ19" s="109"/>
      <c r="VSK19" s="109"/>
      <c r="VSL19" s="109"/>
      <c r="VSM19" s="109"/>
      <c r="VSN19" s="109"/>
      <c r="VSO19" s="109"/>
      <c r="VSP19" s="109"/>
      <c r="VSQ19" s="109"/>
      <c r="VSR19" s="109"/>
      <c r="VSS19" s="109"/>
      <c r="VST19" s="109"/>
      <c r="VSU19" s="109"/>
      <c r="VSV19" s="109"/>
      <c r="VSW19" s="109"/>
      <c r="VSX19" s="109"/>
      <c r="VSY19" s="109"/>
      <c r="VSZ19" s="109"/>
      <c r="VTA19" s="109"/>
      <c r="VTB19" s="109"/>
      <c r="VTC19" s="109"/>
      <c r="VTD19" s="109"/>
      <c r="VTE19" s="109"/>
      <c r="VTF19" s="109"/>
      <c r="VTG19" s="109"/>
      <c r="VTH19" s="109"/>
      <c r="VTI19" s="109"/>
      <c r="VTJ19" s="109"/>
      <c r="VTK19" s="109"/>
      <c r="VTL19" s="109"/>
      <c r="VTM19" s="109"/>
      <c r="VTN19" s="109"/>
      <c r="VTO19" s="109"/>
      <c r="VTP19" s="109"/>
      <c r="VTQ19" s="109"/>
      <c r="VTR19" s="109"/>
      <c r="VTS19" s="109"/>
      <c r="VTT19" s="109"/>
      <c r="VTU19" s="109"/>
      <c r="VTV19" s="109"/>
      <c r="VTW19" s="109"/>
      <c r="VTX19" s="109"/>
      <c r="VTY19" s="109"/>
      <c r="VTZ19" s="109"/>
      <c r="VUA19" s="109"/>
      <c r="VUB19" s="109"/>
      <c r="VUC19" s="109"/>
      <c r="VUD19" s="109"/>
      <c r="VUE19" s="109"/>
      <c r="VUF19" s="109"/>
      <c r="VUG19" s="109"/>
      <c r="VUH19" s="109"/>
      <c r="VUI19" s="109"/>
      <c r="VUJ19" s="109"/>
      <c r="VUK19" s="109"/>
      <c r="VUL19" s="109"/>
      <c r="VUM19" s="109"/>
      <c r="VUN19" s="109"/>
      <c r="VUO19" s="109"/>
      <c r="VUP19" s="109"/>
      <c r="VUQ19" s="109"/>
      <c r="VUR19" s="109"/>
      <c r="VUS19" s="109"/>
      <c r="VUT19" s="109"/>
      <c r="VUU19" s="109"/>
      <c r="VUV19" s="109"/>
      <c r="VUW19" s="109"/>
      <c r="VUX19" s="109"/>
      <c r="VUY19" s="109"/>
      <c r="VUZ19" s="109"/>
      <c r="VVA19" s="109"/>
      <c r="VVB19" s="109"/>
      <c r="VVC19" s="109"/>
      <c r="VVD19" s="109"/>
      <c r="VVE19" s="109"/>
      <c r="VVF19" s="109"/>
      <c r="VVG19" s="109"/>
      <c r="VVH19" s="109"/>
      <c r="VVI19" s="109"/>
      <c r="VVJ19" s="109"/>
      <c r="VVK19" s="109"/>
      <c r="VVL19" s="109"/>
      <c r="VVM19" s="109"/>
      <c r="VVN19" s="109"/>
      <c r="VVO19" s="109"/>
      <c r="VVP19" s="109"/>
      <c r="VVQ19" s="109"/>
      <c r="VVR19" s="109"/>
      <c r="VVS19" s="109"/>
      <c r="VVT19" s="109"/>
      <c r="VVU19" s="109"/>
      <c r="VVV19" s="109"/>
      <c r="VVW19" s="109"/>
      <c r="VVX19" s="109"/>
      <c r="VVY19" s="109"/>
      <c r="VVZ19" s="109"/>
      <c r="VWA19" s="109"/>
      <c r="VWB19" s="109"/>
      <c r="VWC19" s="109"/>
      <c r="VWD19" s="109"/>
      <c r="VWE19" s="109"/>
      <c r="VWF19" s="109"/>
      <c r="VWG19" s="109"/>
      <c r="VWH19" s="109"/>
      <c r="VWI19" s="109"/>
      <c r="VWJ19" s="109"/>
      <c r="VWK19" s="109"/>
      <c r="VWL19" s="109"/>
      <c r="VWM19" s="109"/>
      <c r="VWN19" s="109"/>
      <c r="VWO19" s="109"/>
      <c r="VWP19" s="109"/>
      <c r="VWQ19" s="109"/>
      <c r="VWR19" s="109"/>
      <c r="VWS19" s="109"/>
      <c r="VWT19" s="109"/>
      <c r="VWU19" s="109"/>
      <c r="VWV19" s="109"/>
      <c r="VWW19" s="109"/>
      <c r="VWX19" s="109"/>
      <c r="VWY19" s="109"/>
      <c r="VWZ19" s="109"/>
      <c r="VXA19" s="109"/>
      <c r="VXB19" s="109"/>
      <c r="VXC19" s="109"/>
      <c r="VXD19" s="109"/>
      <c r="VXE19" s="109"/>
      <c r="VXF19" s="109"/>
      <c r="VXG19" s="109"/>
      <c r="VXH19" s="109"/>
      <c r="VXI19" s="109"/>
      <c r="VXJ19" s="109"/>
      <c r="VXK19" s="109"/>
      <c r="VXL19" s="109"/>
      <c r="VXM19" s="109"/>
      <c r="VXN19" s="109"/>
      <c r="VXO19" s="109"/>
      <c r="VXP19" s="109"/>
      <c r="VXQ19" s="109"/>
      <c r="VXR19" s="109"/>
      <c r="VXS19" s="109"/>
      <c r="VXT19" s="109"/>
      <c r="VXU19" s="109"/>
      <c r="VXV19" s="109"/>
      <c r="VXW19" s="109"/>
      <c r="VXX19" s="109"/>
      <c r="VXY19" s="109"/>
      <c r="VXZ19" s="109"/>
      <c r="VYA19" s="109"/>
      <c r="VYB19" s="109"/>
      <c r="VYC19" s="109"/>
      <c r="VYD19" s="109"/>
      <c r="VYE19" s="109"/>
      <c r="VYF19" s="109"/>
      <c r="VYG19" s="109"/>
      <c r="VYH19" s="109"/>
      <c r="VYI19" s="109"/>
      <c r="VYJ19" s="109"/>
      <c r="VYK19" s="109"/>
      <c r="VYL19" s="109"/>
      <c r="VYM19" s="109"/>
      <c r="VYN19" s="109"/>
      <c r="VYO19" s="109"/>
      <c r="VYP19" s="109"/>
      <c r="VYQ19" s="109"/>
      <c r="VYR19" s="109"/>
      <c r="VYS19" s="109"/>
      <c r="VYT19" s="109"/>
      <c r="VYU19" s="109"/>
      <c r="VYV19" s="109"/>
      <c r="VYW19" s="109"/>
      <c r="VYX19" s="109"/>
      <c r="VYY19" s="109"/>
      <c r="VYZ19" s="109"/>
      <c r="VZA19" s="109"/>
      <c r="VZB19" s="109"/>
      <c r="VZC19" s="109"/>
      <c r="VZD19" s="109"/>
      <c r="VZE19" s="109"/>
      <c r="VZF19" s="109"/>
      <c r="VZG19" s="109"/>
      <c r="VZH19" s="109"/>
      <c r="VZI19" s="109"/>
      <c r="VZJ19" s="109"/>
      <c r="VZK19" s="109"/>
      <c r="VZL19" s="109"/>
      <c r="VZM19" s="109"/>
      <c r="VZN19" s="109"/>
      <c r="VZO19" s="109"/>
      <c r="VZP19" s="109"/>
      <c r="VZQ19" s="109"/>
      <c r="VZR19" s="109"/>
      <c r="VZS19" s="109"/>
      <c r="VZT19" s="109"/>
      <c r="VZU19" s="109"/>
      <c r="VZV19" s="109"/>
      <c r="VZW19" s="109"/>
      <c r="VZX19" s="109"/>
      <c r="VZY19" s="109"/>
      <c r="VZZ19" s="109"/>
      <c r="WAA19" s="109"/>
      <c r="WAB19" s="109"/>
      <c r="WAC19" s="109"/>
      <c r="WAD19" s="109"/>
      <c r="WAE19" s="109"/>
      <c r="WAF19" s="109"/>
      <c r="WAG19" s="109"/>
      <c r="WAH19" s="109"/>
      <c r="WAI19" s="109"/>
      <c r="WAJ19" s="109"/>
      <c r="WAK19" s="109"/>
      <c r="WAL19" s="109"/>
      <c r="WAM19" s="109"/>
      <c r="WAN19" s="109"/>
      <c r="WAO19" s="109"/>
      <c r="WAP19" s="109"/>
      <c r="WAQ19" s="109"/>
      <c r="WAR19" s="109"/>
      <c r="WAS19" s="109"/>
      <c r="WAT19" s="109"/>
      <c r="WAU19" s="109"/>
      <c r="WAV19" s="109"/>
      <c r="WAW19" s="109"/>
      <c r="WAX19" s="109"/>
      <c r="WAY19" s="109"/>
      <c r="WAZ19" s="109"/>
      <c r="WBA19" s="109"/>
      <c r="WBB19" s="109"/>
      <c r="WBC19" s="109"/>
      <c r="WBD19" s="109"/>
      <c r="WBE19" s="109"/>
      <c r="WBF19" s="109"/>
      <c r="WBG19" s="109"/>
      <c r="WBH19" s="109"/>
      <c r="WBI19" s="109"/>
      <c r="WBJ19" s="109"/>
      <c r="WBK19" s="109"/>
      <c r="WBL19" s="109"/>
      <c r="WBM19" s="109"/>
      <c r="WBN19" s="109"/>
      <c r="WBO19" s="109"/>
      <c r="WBP19" s="109"/>
      <c r="WBQ19" s="109"/>
      <c r="WBR19" s="109"/>
      <c r="WBS19" s="109"/>
      <c r="WBT19" s="109"/>
      <c r="WBU19" s="109"/>
      <c r="WBV19" s="109"/>
      <c r="WBW19" s="109"/>
      <c r="WBX19" s="109"/>
      <c r="WBY19" s="109"/>
      <c r="WBZ19" s="109"/>
      <c r="WCA19" s="109"/>
      <c r="WCB19" s="109"/>
      <c r="WCC19" s="109"/>
      <c r="WCD19" s="109"/>
      <c r="WCE19" s="109"/>
      <c r="WCF19" s="109"/>
      <c r="WCG19" s="109"/>
      <c r="WCH19" s="109"/>
      <c r="WCI19" s="109"/>
      <c r="WCJ19" s="109"/>
      <c r="WCK19" s="109"/>
      <c r="WCL19" s="109"/>
      <c r="WCM19" s="109"/>
      <c r="WCN19" s="109"/>
      <c r="WCO19" s="109"/>
      <c r="WCP19" s="109"/>
      <c r="WCQ19" s="109"/>
      <c r="WCR19" s="109"/>
      <c r="WCS19" s="109"/>
      <c r="WCT19" s="109"/>
      <c r="WCU19" s="109"/>
      <c r="WCV19" s="109"/>
      <c r="WCW19" s="109"/>
      <c r="WCX19" s="109"/>
      <c r="WCY19" s="109"/>
      <c r="WCZ19" s="109"/>
      <c r="WDA19" s="109"/>
      <c r="WDB19" s="109"/>
      <c r="WDC19" s="109"/>
      <c r="WDD19" s="109"/>
      <c r="WDE19" s="109"/>
      <c r="WDF19" s="109"/>
      <c r="WDG19" s="109"/>
      <c r="WDH19" s="109"/>
      <c r="WDI19" s="109"/>
      <c r="WDJ19" s="109"/>
      <c r="WDK19" s="109"/>
      <c r="WDL19" s="109"/>
      <c r="WDM19" s="109"/>
      <c r="WDN19" s="109"/>
      <c r="WDO19" s="109"/>
      <c r="WDP19" s="109"/>
      <c r="WDQ19" s="109"/>
      <c r="WDR19" s="109"/>
      <c r="WDS19" s="109"/>
      <c r="WDT19" s="109"/>
      <c r="WDU19" s="109"/>
      <c r="WDV19" s="109"/>
      <c r="WDW19" s="109"/>
      <c r="WDX19" s="109"/>
      <c r="WDY19" s="109"/>
      <c r="WDZ19" s="109"/>
      <c r="WEA19" s="109"/>
      <c r="WEB19" s="109"/>
      <c r="WEC19" s="109"/>
      <c r="WED19" s="109"/>
      <c r="WEE19" s="109"/>
      <c r="WEF19" s="109"/>
      <c r="WEG19" s="109"/>
      <c r="WEH19" s="109"/>
      <c r="WEI19" s="109"/>
      <c r="WEJ19" s="109"/>
      <c r="WEK19" s="109"/>
      <c r="WEL19" s="109"/>
      <c r="WEM19" s="109"/>
      <c r="WEN19" s="109"/>
      <c r="WEO19" s="109"/>
      <c r="WEP19" s="109"/>
      <c r="WEQ19" s="109"/>
      <c r="WER19" s="109"/>
      <c r="WES19" s="109"/>
      <c r="WET19" s="109"/>
      <c r="WEU19" s="109"/>
      <c r="WEV19" s="109"/>
      <c r="WEW19" s="109"/>
      <c r="WEX19" s="109"/>
      <c r="WEY19" s="109"/>
      <c r="WEZ19" s="109"/>
      <c r="WFA19" s="109"/>
      <c r="WFB19" s="109"/>
      <c r="WFC19" s="109"/>
      <c r="WFD19" s="109"/>
      <c r="WFE19" s="109"/>
      <c r="WFF19" s="109"/>
      <c r="WFG19" s="109"/>
      <c r="WFH19" s="109"/>
      <c r="WFI19" s="109"/>
      <c r="WFJ19" s="109"/>
      <c r="WFK19" s="109"/>
      <c r="WFL19" s="109"/>
      <c r="WFM19" s="109"/>
      <c r="WFN19" s="109"/>
      <c r="WFO19" s="109"/>
      <c r="WFP19" s="109"/>
      <c r="WFQ19" s="109"/>
      <c r="WFR19" s="109"/>
      <c r="WFS19" s="109"/>
      <c r="WFT19" s="109"/>
      <c r="WFU19" s="109"/>
      <c r="WFV19" s="109"/>
      <c r="WFW19" s="109"/>
      <c r="WFX19" s="109"/>
      <c r="WFY19" s="109"/>
      <c r="WFZ19" s="109"/>
      <c r="WGA19" s="109"/>
      <c r="WGB19" s="109"/>
      <c r="WGC19" s="109"/>
      <c r="WGD19" s="109"/>
      <c r="WGE19" s="109"/>
      <c r="WGF19" s="109"/>
      <c r="WGG19" s="109"/>
      <c r="WGH19" s="109"/>
      <c r="WGI19" s="109"/>
      <c r="WGJ19" s="109"/>
      <c r="WGK19" s="109"/>
      <c r="WGL19" s="109"/>
      <c r="WGM19" s="109"/>
      <c r="WGN19" s="109"/>
      <c r="WGO19" s="109"/>
      <c r="WGP19" s="109"/>
      <c r="WGQ19" s="109"/>
      <c r="WGR19" s="109"/>
      <c r="WGS19" s="109"/>
      <c r="WGT19" s="109"/>
      <c r="WGU19" s="109"/>
      <c r="WGV19" s="109"/>
      <c r="WGW19" s="109"/>
      <c r="WGX19" s="109"/>
      <c r="WGY19" s="109"/>
      <c r="WGZ19" s="109"/>
      <c r="WHA19" s="109"/>
      <c r="WHB19" s="109"/>
      <c r="WHC19" s="109"/>
      <c r="WHD19" s="109"/>
      <c r="WHE19" s="109"/>
      <c r="WHF19" s="109"/>
      <c r="WHG19" s="109"/>
      <c r="WHH19" s="109"/>
      <c r="WHI19" s="109"/>
      <c r="WHJ19" s="109"/>
      <c r="WHK19" s="109"/>
      <c r="WHL19" s="109"/>
      <c r="WHM19" s="109"/>
      <c r="WHN19" s="109"/>
      <c r="WHO19" s="109"/>
      <c r="WHP19" s="109"/>
      <c r="WHQ19" s="109"/>
      <c r="WHR19" s="109"/>
      <c r="WHS19" s="109"/>
      <c r="WHT19" s="109"/>
      <c r="WHU19" s="109"/>
      <c r="WHV19" s="109"/>
      <c r="WHW19" s="109"/>
      <c r="WHX19" s="109"/>
      <c r="WHY19" s="109"/>
      <c r="WHZ19" s="109"/>
      <c r="WIA19" s="109"/>
      <c r="WIB19" s="109"/>
      <c r="WIC19" s="109"/>
      <c r="WID19" s="109"/>
      <c r="WIE19" s="109"/>
      <c r="WIF19" s="109"/>
      <c r="WIG19" s="109"/>
      <c r="WIH19" s="109"/>
      <c r="WII19" s="109"/>
      <c r="WIJ19" s="109"/>
      <c r="WIK19" s="109"/>
      <c r="WIL19" s="109"/>
      <c r="WIM19" s="109"/>
      <c r="WIN19" s="109"/>
      <c r="WIO19" s="109"/>
      <c r="WIP19" s="109"/>
      <c r="WIQ19" s="109"/>
      <c r="WIR19" s="109"/>
      <c r="WIS19" s="109"/>
      <c r="WIT19" s="109"/>
      <c r="WIU19" s="109"/>
      <c r="WIV19" s="109"/>
      <c r="WIW19" s="109"/>
      <c r="WIX19" s="109"/>
      <c r="WIY19" s="109"/>
      <c r="WIZ19" s="109"/>
      <c r="WJA19" s="109"/>
      <c r="WJB19" s="109"/>
      <c r="WJC19" s="109"/>
      <c r="WJD19" s="109"/>
      <c r="WJE19" s="109"/>
      <c r="WJF19" s="109"/>
      <c r="WJG19" s="109"/>
      <c r="WJH19" s="109"/>
      <c r="WJI19" s="109"/>
      <c r="WJJ19" s="109"/>
      <c r="WJK19" s="109"/>
      <c r="WJL19" s="109"/>
      <c r="WJM19" s="109"/>
      <c r="WJN19" s="109"/>
      <c r="WJO19" s="109"/>
      <c r="WJP19" s="109"/>
      <c r="WJQ19" s="109"/>
      <c r="WJR19" s="109"/>
      <c r="WJS19" s="109"/>
      <c r="WJT19" s="109"/>
      <c r="WJU19" s="109"/>
      <c r="WJV19" s="109"/>
      <c r="WJW19" s="109"/>
      <c r="WJX19" s="109"/>
      <c r="WJY19" s="109"/>
      <c r="WJZ19" s="109"/>
      <c r="WKA19" s="109"/>
      <c r="WKB19" s="109"/>
      <c r="WKC19" s="109"/>
      <c r="WKD19" s="109"/>
      <c r="WKE19" s="109"/>
      <c r="WKF19" s="109"/>
      <c r="WKG19" s="109"/>
      <c r="WKH19" s="109"/>
      <c r="WKI19" s="109"/>
      <c r="WKJ19" s="109"/>
      <c r="WKK19" s="109"/>
      <c r="WKL19" s="109"/>
      <c r="WKM19" s="109"/>
      <c r="WKN19" s="109"/>
      <c r="WKO19" s="109"/>
      <c r="WKP19" s="109"/>
      <c r="WKQ19" s="109"/>
      <c r="WKR19" s="109"/>
      <c r="WKS19" s="109"/>
      <c r="WKT19" s="109"/>
      <c r="WKU19" s="109"/>
      <c r="WKV19" s="109"/>
      <c r="WKW19" s="109"/>
      <c r="WKX19" s="109"/>
      <c r="WKY19" s="109"/>
      <c r="WKZ19" s="109"/>
      <c r="WLA19" s="109"/>
      <c r="WLB19" s="109"/>
      <c r="WLC19" s="109"/>
      <c r="WLD19" s="109"/>
      <c r="WLE19" s="109"/>
      <c r="WLF19" s="109"/>
      <c r="WLG19" s="109"/>
      <c r="WLH19" s="109"/>
      <c r="WLI19" s="109"/>
      <c r="WLJ19" s="109"/>
      <c r="WLK19" s="109"/>
      <c r="WLL19" s="109"/>
      <c r="WLM19" s="109"/>
      <c r="WLN19" s="109"/>
      <c r="WLO19" s="109"/>
      <c r="WLP19" s="109"/>
      <c r="WLQ19" s="109"/>
      <c r="WLR19" s="109"/>
      <c r="WLS19" s="109"/>
      <c r="WLT19" s="109"/>
      <c r="WLU19" s="109"/>
      <c r="WLV19" s="109"/>
      <c r="WLW19" s="109"/>
      <c r="WLX19" s="109"/>
      <c r="WLY19" s="109"/>
      <c r="WLZ19" s="109"/>
      <c r="WMA19" s="109"/>
      <c r="WMB19" s="109"/>
      <c r="WMC19" s="109"/>
      <c r="WMD19" s="109"/>
      <c r="WME19" s="109"/>
      <c r="WMF19" s="109"/>
      <c r="WMG19" s="109"/>
      <c r="WMH19" s="109"/>
      <c r="WMI19" s="109"/>
      <c r="WMJ19" s="109"/>
      <c r="WMK19" s="109"/>
      <c r="WML19" s="109"/>
      <c r="WMM19" s="109"/>
      <c r="WMN19" s="109"/>
      <c r="WMO19" s="109"/>
      <c r="WMP19" s="109"/>
      <c r="WMQ19" s="109"/>
      <c r="WMR19" s="109"/>
      <c r="WMS19" s="109"/>
      <c r="WMT19" s="109"/>
      <c r="WMU19" s="109"/>
      <c r="WMV19" s="109"/>
      <c r="WMW19" s="109"/>
      <c r="WMX19" s="109"/>
      <c r="WMY19" s="109"/>
      <c r="WMZ19" s="109"/>
      <c r="WNA19" s="109"/>
      <c r="WNB19" s="109"/>
      <c r="WNC19" s="109"/>
      <c r="WND19" s="109"/>
      <c r="WNE19" s="109"/>
      <c r="WNF19" s="109"/>
      <c r="WNG19" s="109"/>
      <c r="WNH19" s="109"/>
      <c r="WNI19" s="109"/>
      <c r="WNJ19" s="109"/>
      <c r="WNK19" s="109"/>
      <c r="WNL19" s="109"/>
      <c r="WNM19" s="109"/>
      <c r="WNN19" s="109"/>
      <c r="WNO19" s="109"/>
      <c r="WNP19" s="109"/>
      <c r="WNQ19" s="109"/>
      <c r="WNR19" s="109"/>
      <c r="WNS19" s="109"/>
      <c r="WNT19" s="109"/>
      <c r="WNU19" s="109"/>
      <c r="WNV19" s="109"/>
      <c r="WNW19" s="109"/>
      <c r="WNX19" s="109"/>
      <c r="WNY19" s="109"/>
      <c r="WNZ19" s="109"/>
      <c r="WOA19" s="109"/>
      <c r="WOB19" s="109"/>
      <c r="WOC19" s="109"/>
      <c r="WOD19" s="109"/>
      <c r="WOE19" s="109"/>
      <c r="WOF19" s="109"/>
      <c r="WOG19" s="109"/>
      <c r="WOH19" s="109"/>
      <c r="WOI19" s="109"/>
      <c r="WOJ19" s="109"/>
      <c r="WOK19" s="109"/>
      <c r="WOL19" s="109"/>
      <c r="WOM19" s="109"/>
      <c r="WON19" s="109"/>
      <c r="WOO19" s="109"/>
      <c r="WOP19" s="109"/>
      <c r="WOQ19" s="109"/>
      <c r="WOR19" s="109"/>
      <c r="WOS19" s="109"/>
      <c r="WOT19" s="109"/>
      <c r="WOU19" s="109"/>
      <c r="WOV19" s="109"/>
      <c r="WOW19" s="109"/>
      <c r="WOX19" s="109"/>
      <c r="WOY19" s="109"/>
      <c r="WOZ19" s="109"/>
      <c r="WPA19" s="109"/>
      <c r="WPB19" s="109"/>
      <c r="WPC19" s="109"/>
      <c r="WPD19" s="109"/>
      <c r="WPE19" s="109"/>
      <c r="WPF19" s="109"/>
      <c r="WPG19" s="109"/>
      <c r="WPH19" s="109"/>
      <c r="WPI19" s="109"/>
      <c r="WPJ19" s="109"/>
      <c r="WPK19" s="109"/>
      <c r="WPL19" s="109"/>
      <c r="WPM19" s="109"/>
      <c r="WPN19" s="109"/>
      <c r="WPO19" s="109"/>
      <c r="WPP19" s="109"/>
      <c r="WPQ19" s="109"/>
      <c r="WPR19" s="109"/>
      <c r="WPS19" s="109"/>
      <c r="WPT19" s="109"/>
      <c r="WPU19" s="109"/>
      <c r="WPV19" s="109"/>
      <c r="WPW19" s="109"/>
      <c r="WPX19" s="109"/>
      <c r="WPY19" s="109"/>
      <c r="WPZ19" s="109"/>
      <c r="WQA19" s="109"/>
      <c r="WQB19" s="109"/>
      <c r="WQC19" s="109"/>
      <c r="WQD19" s="109"/>
      <c r="WQE19" s="109"/>
      <c r="WQF19" s="109"/>
      <c r="WQG19" s="109"/>
      <c r="WQH19" s="109"/>
      <c r="WQI19" s="109"/>
      <c r="WQJ19" s="109"/>
      <c r="WQK19" s="109"/>
      <c r="WQL19" s="109"/>
      <c r="WQM19" s="109"/>
      <c r="WQN19" s="109"/>
      <c r="WQO19" s="109"/>
      <c r="WQP19" s="109"/>
      <c r="WQQ19" s="109"/>
      <c r="WQR19" s="109"/>
      <c r="WQS19" s="109"/>
      <c r="WQT19" s="109"/>
      <c r="WQU19" s="109"/>
      <c r="WQV19" s="109"/>
      <c r="WQW19" s="109"/>
      <c r="WQX19" s="109"/>
      <c r="WQY19" s="109"/>
      <c r="WQZ19" s="109"/>
      <c r="WRA19" s="109"/>
      <c r="WRB19" s="109"/>
      <c r="WRC19" s="109"/>
      <c r="WRD19" s="109"/>
      <c r="WRE19" s="109"/>
      <c r="WRF19" s="109"/>
      <c r="WRG19" s="109"/>
      <c r="WRH19" s="109"/>
      <c r="WRI19" s="109"/>
      <c r="WRJ19" s="109"/>
      <c r="WRK19" s="109"/>
      <c r="WRL19" s="109"/>
      <c r="WRM19" s="109"/>
      <c r="WRN19" s="109"/>
      <c r="WRO19" s="109"/>
      <c r="WRP19" s="109"/>
      <c r="WRQ19" s="109"/>
      <c r="WRR19" s="109"/>
      <c r="WRS19" s="109"/>
      <c r="WRT19" s="109"/>
      <c r="WRU19" s="109"/>
      <c r="WRV19" s="109"/>
      <c r="WRW19" s="109"/>
      <c r="WRX19" s="109"/>
      <c r="WRY19" s="109"/>
      <c r="WRZ19" s="109"/>
      <c r="WSA19" s="109"/>
      <c r="WSB19" s="109"/>
      <c r="WSC19" s="109"/>
      <c r="WSD19" s="109"/>
      <c r="WSE19" s="109"/>
      <c r="WSF19" s="109"/>
      <c r="WSG19" s="109"/>
      <c r="WSH19" s="109"/>
      <c r="WSI19" s="109"/>
      <c r="WSJ19" s="109"/>
      <c r="WSK19" s="109"/>
      <c r="WSL19" s="109"/>
      <c r="WSM19" s="109"/>
      <c r="WSN19" s="109"/>
      <c r="WSO19" s="109"/>
      <c r="WSP19" s="109"/>
      <c r="WSQ19" s="109"/>
      <c r="WSR19" s="109"/>
      <c r="WSS19" s="109"/>
      <c r="WST19" s="109"/>
      <c r="WSU19" s="109"/>
      <c r="WSV19" s="109"/>
      <c r="WSW19" s="109"/>
      <c r="WSX19" s="109"/>
      <c r="WSY19" s="109"/>
      <c r="WSZ19" s="109"/>
      <c r="WTA19" s="109"/>
      <c r="WTB19" s="109"/>
      <c r="WTC19" s="109"/>
      <c r="WTD19" s="109"/>
      <c r="WTE19" s="109"/>
      <c r="WTF19" s="109"/>
      <c r="WTG19" s="109"/>
      <c r="WTH19" s="109"/>
      <c r="WTI19" s="109"/>
      <c r="WTJ19" s="109"/>
      <c r="WTK19" s="109"/>
      <c r="WTL19" s="109"/>
      <c r="WTM19" s="109"/>
      <c r="WTN19" s="109"/>
      <c r="WTO19" s="109"/>
      <c r="WTP19" s="109"/>
      <c r="WTQ19" s="109"/>
      <c r="WTR19" s="109"/>
      <c r="WTS19" s="109"/>
      <c r="WTT19" s="109"/>
      <c r="WTU19" s="109"/>
      <c r="WTV19" s="109"/>
      <c r="WTW19" s="109"/>
      <c r="WTX19" s="109"/>
      <c r="WTY19" s="109"/>
      <c r="WTZ19" s="109"/>
      <c r="WUA19" s="109"/>
      <c r="WUB19" s="109"/>
      <c r="WUC19" s="109"/>
      <c r="WUD19" s="109"/>
      <c r="WUE19" s="109"/>
      <c r="WUF19" s="109"/>
      <c r="WUG19" s="109"/>
      <c r="WUH19" s="109"/>
      <c r="WUI19" s="109"/>
      <c r="WUJ19" s="109"/>
      <c r="WUK19" s="109"/>
      <c r="WUL19" s="109"/>
      <c r="WUM19" s="109"/>
      <c r="WUN19" s="109"/>
      <c r="WUO19" s="109"/>
      <c r="WUP19" s="109"/>
      <c r="WUQ19" s="109"/>
      <c r="WUR19" s="109"/>
      <c r="WUS19" s="109"/>
      <c r="WUT19" s="109"/>
      <c r="WUU19" s="109"/>
      <c r="WUV19" s="109"/>
      <c r="WUW19" s="109"/>
      <c r="WUX19" s="109"/>
      <c r="WUY19" s="109"/>
      <c r="WUZ19" s="109"/>
      <c r="WVA19" s="109"/>
      <c r="WVB19" s="109"/>
      <c r="WVC19" s="109"/>
      <c r="WVD19" s="109"/>
      <c r="WVE19" s="109"/>
      <c r="WVF19" s="109"/>
      <c r="WVG19" s="109"/>
      <c r="WVH19" s="109"/>
      <c r="WVI19" s="109"/>
      <c r="WVJ19" s="109"/>
      <c r="WVK19" s="109"/>
      <c r="WVL19" s="109"/>
      <c r="WVM19" s="109"/>
      <c r="WVN19" s="109"/>
      <c r="WVO19" s="109"/>
      <c r="WVP19" s="109"/>
      <c r="WVQ19" s="109"/>
      <c r="WVR19" s="109"/>
      <c r="WVS19" s="109"/>
      <c r="WVT19" s="109"/>
      <c r="WVU19" s="109"/>
      <c r="WVV19" s="109"/>
      <c r="WVW19" s="109"/>
      <c r="WVX19" s="109"/>
      <c r="WVY19" s="109"/>
      <c r="WVZ19" s="109"/>
      <c r="WWA19" s="109"/>
      <c r="WWB19" s="109"/>
      <c r="WWC19" s="109"/>
      <c r="WWD19" s="109"/>
      <c r="WWE19" s="109"/>
      <c r="WWF19" s="109"/>
      <c r="WWG19" s="109"/>
      <c r="WWH19" s="109"/>
      <c r="WWI19" s="109"/>
      <c r="WWJ19" s="109"/>
      <c r="WWK19" s="109"/>
      <c r="WWL19" s="109"/>
      <c r="WWM19" s="109"/>
      <c r="WWN19" s="109"/>
      <c r="WWO19" s="109"/>
      <c r="WWP19" s="109"/>
      <c r="WWQ19" s="109"/>
      <c r="WWR19" s="109"/>
      <c r="WWS19" s="109"/>
      <c r="WWT19" s="109"/>
      <c r="WWU19" s="109"/>
      <c r="WWV19" s="109"/>
      <c r="WWW19" s="109"/>
      <c r="WWX19" s="109"/>
      <c r="WWY19" s="109"/>
      <c r="WWZ19" s="109"/>
      <c r="WXA19" s="109"/>
      <c r="WXB19" s="109"/>
      <c r="WXC19" s="109"/>
      <c r="WXD19" s="109"/>
      <c r="WXE19" s="109"/>
      <c r="WXF19" s="109"/>
      <c r="WXG19" s="109"/>
      <c r="WXH19" s="109"/>
      <c r="WXI19" s="109"/>
      <c r="WXJ19" s="109"/>
      <c r="WXK19" s="109"/>
      <c r="WXL19" s="109"/>
      <c r="WXM19" s="109"/>
      <c r="WXN19" s="109"/>
      <c r="WXO19" s="109"/>
      <c r="WXP19" s="109"/>
      <c r="WXQ19" s="109"/>
      <c r="WXR19" s="109"/>
      <c r="WXS19" s="109"/>
      <c r="WXT19" s="109"/>
      <c r="WXU19" s="109"/>
      <c r="WXV19" s="109"/>
      <c r="WXW19" s="109"/>
      <c r="WXX19" s="109"/>
      <c r="WXY19" s="109"/>
      <c r="WXZ19" s="109"/>
      <c r="WYA19" s="109"/>
      <c r="WYB19" s="109"/>
      <c r="WYC19" s="109"/>
      <c r="WYD19" s="109"/>
      <c r="WYE19" s="109"/>
      <c r="WYF19" s="109"/>
      <c r="WYG19" s="109"/>
      <c r="WYH19" s="109"/>
      <c r="WYI19" s="109"/>
      <c r="WYJ19" s="109"/>
      <c r="WYK19" s="109"/>
      <c r="WYL19" s="109"/>
      <c r="WYM19" s="109"/>
      <c r="WYN19" s="109"/>
      <c r="WYO19" s="109"/>
      <c r="WYP19" s="109"/>
      <c r="WYQ19" s="109"/>
      <c r="WYR19" s="109"/>
      <c r="WYS19" s="109"/>
      <c r="WYT19" s="109"/>
      <c r="WYU19" s="109"/>
      <c r="WYV19" s="109"/>
      <c r="WYW19" s="109"/>
      <c r="WYX19" s="109"/>
      <c r="WYY19" s="109"/>
      <c r="WYZ19" s="109"/>
      <c r="WZA19" s="109"/>
      <c r="WZB19" s="109"/>
      <c r="WZC19" s="109"/>
      <c r="WZD19" s="109"/>
      <c r="WZE19" s="109"/>
      <c r="WZF19" s="109"/>
      <c r="WZG19" s="109"/>
      <c r="WZH19" s="109"/>
      <c r="WZI19" s="109"/>
      <c r="WZJ19" s="109"/>
      <c r="WZK19" s="109"/>
      <c r="WZL19" s="109"/>
      <c r="WZM19" s="109"/>
      <c r="WZN19" s="109"/>
      <c r="WZO19" s="109"/>
      <c r="WZP19" s="109"/>
      <c r="WZQ19" s="109"/>
      <c r="WZR19" s="109"/>
      <c r="WZS19" s="109"/>
      <c r="WZT19" s="109"/>
      <c r="WZU19" s="109"/>
      <c r="WZV19" s="109"/>
      <c r="WZW19" s="109"/>
      <c r="WZX19" s="109"/>
      <c r="WZY19" s="109"/>
      <c r="WZZ19" s="109"/>
      <c r="XAA19" s="109"/>
      <c r="XAB19" s="109"/>
      <c r="XAC19" s="109"/>
      <c r="XAD19" s="109"/>
      <c r="XAE19" s="109"/>
      <c r="XAF19" s="109"/>
      <c r="XAG19" s="109"/>
      <c r="XAH19" s="109"/>
      <c r="XAI19" s="109"/>
      <c r="XAJ19" s="109"/>
      <c r="XAK19" s="109"/>
      <c r="XAL19" s="109"/>
      <c r="XAM19" s="109"/>
      <c r="XAN19" s="109"/>
      <c r="XAO19" s="109"/>
      <c r="XAP19" s="109"/>
      <c r="XAQ19" s="109"/>
      <c r="XAR19" s="109"/>
      <c r="XAS19" s="109"/>
      <c r="XAT19" s="109"/>
      <c r="XAU19" s="109"/>
      <c r="XAV19" s="109"/>
      <c r="XAW19" s="109"/>
      <c r="XAX19" s="109"/>
      <c r="XAY19" s="109"/>
      <c r="XAZ19" s="109"/>
      <c r="XBA19" s="109"/>
      <c r="XBB19" s="109"/>
      <c r="XBC19" s="109"/>
      <c r="XBD19" s="109"/>
      <c r="XBE19" s="109"/>
      <c r="XBF19" s="109"/>
      <c r="XBG19" s="109"/>
      <c r="XBH19" s="109"/>
      <c r="XBI19" s="109"/>
      <c r="XBJ19" s="109"/>
      <c r="XBK19" s="109"/>
      <c r="XBL19" s="109"/>
      <c r="XBM19" s="109"/>
      <c r="XBN19" s="109"/>
      <c r="XBO19" s="109"/>
      <c r="XBP19" s="109"/>
      <c r="XBQ19" s="109"/>
      <c r="XBR19" s="109"/>
      <c r="XBS19" s="109"/>
      <c r="XBT19" s="109"/>
      <c r="XBU19" s="109"/>
      <c r="XBV19" s="109"/>
      <c r="XBW19" s="109"/>
      <c r="XBX19" s="109"/>
      <c r="XBY19" s="109"/>
      <c r="XBZ19" s="109"/>
      <c r="XCA19" s="109"/>
      <c r="XCB19" s="109"/>
      <c r="XCC19" s="109"/>
      <c r="XCD19" s="109"/>
      <c r="XCE19" s="109"/>
      <c r="XCF19" s="109"/>
      <c r="XCG19" s="109"/>
      <c r="XCH19" s="109"/>
      <c r="XCI19" s="109"/>
      <c r="XCJ19" s="109"/>
      <c r="XCK19" s="109"/>
      <c r="XCL19" s="109"/>
      <c r="XCM19" s="109"/>
      <c r="XCN19" s="109"/>
      <c r="XCO19" s="109"/>
      <c r="XCP19" s="109"/>
      <c r="XCQ19" s="109"/>
      <c r="XCR19" s="109"/>
      <c r="XCS19" s="109"/>
      <c r="XCT19" s="109"/>
      <c r="XCU19" s="109"/>
      <c r="XCV19" s="109"/>
      <c r="XCW19" s="109"/>
      <c r="XCX19" s="109"/>
      <c r="XCY19" s="109"/>
      <c r="XCZ19" s="109"/>
      <c r="XDA19" s="109"/>
      <c r="XDB19" s="109"/>
      <c r="XDC19" s="109"/>
      <c r="XDD19" s="109"/>
      <c r="XDE19" s="109"/>
      <c r="XDF19" s="109"/>
      <c r="XDG19" s="109"/>
      <c r="XDH19" s="109"/>
      <c r="XDI19" s="109"/>
      <c r="XDJ19" s="109"/>
      <c r="XDK19" s="109"/>
      <c r="XDL19" s="109"/>
      <c r="XDM19" s="109"/>
      <c r="XDN19" s="109"/>
      <c r="XDO19" s="109"/>
      <c r="XDP19" s="109"/>
      <c r="XDQ19" s="109"/>
      <c r="XDR19" s="109"/>
      <c r="XDS19" s="109"/>
      <c r="XDT19" s="109"/>
      <c r="XDU19" s="109"/>
      <c r="XDV19" s="109"/>
      <c r="XDW19" s="109"/>
      <c r="XDX19" s="109"/>
      <c r="XDY19" s="109"/>
      <c r="XDZ19" s="109"/>
      <c r="XEA19" s="109"/>
      <c r="XEB19" s="109"/>
      <c r="XEC19" s="109"/>
      <c r="XED19" s="109"/>
      <c r="XEE19" s="109"/>
      <c r="XEF19" s="109"/>
      <c r="XEG19" s="109"/>
      <c r="XEH19" s="109"/>
      <c r="XEI19" s="109"/>
      <c r="XEJ19" s="109"/>
      <c r="XEK19" s="109"/>
      <c r="XEM19" s="109"/>
      <c r="XEN19" s="109"/>
      <c r="XEO19" s="109"/>
      <c r="XEP19" s="109"/>
      <c r="XEQ19" s="109"/>
      <c r="XER19" s="109"/>
      <c r="XES19" s="109"/>
      <c r="XET19" s="109"/>
      <c r="XEU19" s="109"/>
      <c r="XEV19" s="109"/>
      <c r="XEW19" s="109"/>
      <c r="XEX19" s="109"/>
      <c r="XEY19" s="109"/>
      <c r="XEZ19" s="109"/>
      <c r="XFA19" s="109"/>
      <c r="XFB19" s="109"/>
      <c r="XFC19" s="109"/>
      <c r="XFD19" s="109"/>
    </row>
  </sheetData>
  <autoFilter ref="A3:H19">
    <extLst/>
  </autoFilter>
  <mergeCells count="10">
    <mergeCell ref="A1:H1"/>
    <mergeCell ref="A2:A3"/>
    <mergeCell ref="B2:B3"/>
    <mergeCell ref="C2:C3"/>
    <mergeCell ref="D2:D3"/>
    <mergeCell ref="E2:E3"/>
    <mergeCell ref="F2:F3"/>
    <mergeCell ref="G2:G3"/>
    <mergeCell ref="H2:H3"/>
    <mergeCell ref="I2:I3"/>
  </mergeCells>
  <pageMargins left="0.75" right="0.75" top="1" bottom="1" header="0.5" footer="0.5"/>
  <pageSetup paperSize="9" scale="86" fitToHeight="0" orientation="portrait"/>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257"/>
  <sheetViews>
    <sheetView view="pageBreakPreview" zoomScaleNormal="100" topLeftCell="A23" workbookViewId="0">
      <selection activeCell="E33" sqref="E33"/>
    </sheetView>
  </sheetViews>
  <sheetFormatPr defaultColWidth="9" defaultRowHeight="23" customHeight="1" outlineLevelCol="7"/>
  <cols>
    <col min="1" max="1" width="13.3796296296296" style="20" customWidth="1"/>
    <col min="2" max="2" width="17.2222222222222" style="43" customWidth="1"/>
    <col min="3" max="3" width="27.7777777777778" style="20" customWidth="1"/>
    <col min="4" max="4" width="6.62962962962963" style="20" customWidth="1"/>
    <col min="5" max="5" width="14.1296296296296" style="20" customWidth="1"/>
    <col min="6" max="6" width="15.75" style="20" customWidth="1"/>
    <col min="7" max="7" width="13.6296296296296" style="21" customWidth="1"/>
    <col min="8" max="8" width="17.6296296296296" style="20" customWidth="1"/>
    <col min="9" max="10" width="11.3333333333333" style="20"/>
    <col min="11" max="16384" width="9" style="20"/>
  </cols>
  <sheetData>
    <row r="1" customHeight="1" spans="1:8">
      <c r="A1" s="44" t="s">
        <v>53</v>
      </c>
      <c r="B1" s="45">
        <f>工程量清单清单!C5</f>
        <v>0.85</v>
      </c>
      <c r="C1" s="45"/>
      <c r="D1" s="46" t="s">
        <v>54</v>
      </c>
      <c r="E1" s="46"/>
      <c r="F1" s="46"/>
      <c r="G1" s="47"/>
      <c r="H1" s="46"/>
    </row>
    <row r="2" customHeight="1" spans="1:8">
      <c r="A2" s="48" t="s">
        <v>55</v>
      </c>
      <c r="B2" s="49" t="s">
        <v>56</v>
      </c>
      <c r="C2" s="49"/>
      <c r="D2" s="49"/>
      <c r="E2" s="49"/>
      <c r="F2" s="49"/>
      <c r="G2" s="50"/>
      <c r="H2" s="49"/>
    </row>
    <row r="3" customHeight="1" spans="1:8">
      <c r="A3" s="51"/>
      <c r="B3" s="51" t="s">
        <v>57</v>
      </c>
      <c r="C3" s="51"/>
      <c r="D3" s="51" t="s">
        <v>34</v>
      </c>
      <c r="E3" s="51" t="s">
        <v>58</v>
      </c>
      <c r="F3" s="51" t="s">
        <v>59</v>
      </c>
      <c r="G3" s="52" t="s">
        <v>60</v>
      </c>
      <c r="H3" s="51" t="s">
        <v>21</v>
      </c>
    </row>
    <row r="4" customHeight="1" spans="1:8">
      <c r="A4" s="53" t="s">
        <v>61</v>
      </c>
      <c r="B4" s="54" t="s">
        <v>62</v>
      </c>
      <c r="C4" s="55" t="s">
        <v>63</v>
      </c>
      <c r="D4" s="54" t="s">
        <v>39</v>
      </c>
      <c r="E4" s="54">
        <v>1</v>
      </c>
      <c r="F4" s="56">
        <f>主要材料品牌单价!$F$29</f>
        <v>10</v>
      </c>
      <c r="G4" s="56">
        <f t="shared" ref="G4:G9" si="0">E4*F4</f>
        <v>10</v>
      </c>
      <c r="H4" s="54"/>
    </row>
    <row r="5" customHeight="1" spans="1:8">
      <c r="A5" s="53"/>
      <c r="B5" s="54" t="s">
        <v>64</v>
      </c>
      <c r="C5" s="55" t="s">
        <v>65</v>
      </c>
      <c r="D5" s="54" t="s">
        <v>39</v>
      </c>
      <c r="E5" s="57">
        <v>1</v>
      </c>
      <c r="F5" s="56">
        <f>主要材料品牌单价!$F$30</f>
        <v>65</v>
      </c>
      <c r="G5" s="56">
        <f t="shared" si="0"/>
        <v>65</v>
      </c>
      <c r="H5" s="54"/>
    </row>
    <row r="6" customHeight="1" spans="1:8">
      <c r="A6" s="53"/>
      <c r="B6" s="54" t="s">
        <v>66</v>
      </c>
      <c r="C6" s="55" t="s">
        <v>67</v>
      </c>
      <c r="D6" s="54" t="s">
        <v>39</v>
      </c>
      <c r="E6" s="54">
        <v>1</v>
      </c>
      <c r="F6" s="56">
        <f>主要材料品牌单价!$F$49</f>
        <v>10</v>
      </c>
      <c r="G6" s="56">
        <f t="shared" si="0"/>
        <v>10</v>
      </c>
      <c r="H6" s="54"/>
    </row>
    <row r="7" customHeight="1" spans="1:8">
      <c r="A7" s="53"/>
      <c r="B7" s="58" t="s">
        <v>68</v>
      </c>
      <c r="C7" s="37" t="s">
        <v>69</v>
      </c>
      <c r="D7" s="54" t="s">
        <v>70</v>
      </c>
      <c r="E7" s="56">
        <v>4.26</v>
      </c>
      <c r="F7" s="56">
        <f>主要材料品牌单价!$F$5</f>
        <v>4.3</v>
      </c>
      <c r="G7" s="56">
        <f t="shared" si="0"/>
        <v>18.318</v>
      </c>
      <c r="H7" s="29"/>
    </row>
    <row r="8" customHeight="1" spans="1:8">
      <c r="A8" s="53"/>
      <c r="B8" s="59"/>
      <c r="C8" s="37" t="s">
        <v>71</v>
      </c>
      <c r="D8" s="54" t="s">
        <v>70</v>
      </c>
      <c r="E8" s="56">
        <v>2.27</v>
      </c>
      <c r="F8" s="56">
        <f>主要材料品牌单价!$F$18</f>
        <v>22.787610619469</v>
      </c>
      <c r="G8" s="56">
        <f t="shared" si="0"/>
        <v>51.7278761061947</v>
      </c>
      <c r="H8" s="29"/>
    </row>
    <row r="9" customHeight="1" spans="1:8">
      <c r="A9" s="53"/>
      <c r="B9" s="59"/>
      <c r="C9" s="37" t="s">
        <v>72</v>
      </c>
      <c r="D9" s="54" t="s">
        <v>70</v>
      </c>
      <c r="E9" s="56">
        <v>1.12</v>
      </c>
      <c r="F9" s="56">
        <f>主要材料品牌单价!$F$9</f>
        <v>4.6</v>
      </c>
      <c r="G9" s="56">
        <f t="shared" si="0"/>
        <v>5.152</v>
      </c>
      <c r="H9" s="29"/>
    </row>
    <row r="10" customHeight="1" spans="1:8">
      <c r="A10" s="53"/>
      <c r="B10" s="59"/>
      <c r="C10" s="37" t="s">
        <v>73</v>
      </c>
      <c r="D10" s="54" t="s">
        <v>70</v>
      </c>
      <c r="E10" s="56">
        <v>3.18</v>
      </c>
      <c r="F10" s="56">
        <f>主要材料品牌单价!$F$7</f>
        <v>4.6</v>
      </c>
      <c r="G10" s="56">
        <f t="shared" ref="G10:G17" si="1">E10*F10</f>
        <v>14.628</v>
      </c>
      <c r="H10" s="29"/>
    </row>
    <row r="11" customHeight="1" spans="1:8">
      <c r="A11" s="53"/>
      <c r="B11" s="59"/>
      <c r="C11" s="60" t="s">
        <v>74</v>
      </c>
      <c r="D11" s="54" t="s">
        <v>39</v>
      </c>
      <c r="E11" s="56">
        <v>1</v>
      </c>
      <c r="F11" s="56">
        <f>主要材料品牌单价!$F$52</f>
        <v>15</v>
      </c>
      <c r="G11" s="56">
        <f t="shared" si="1"/>
        <v>15</v>
      </c>
      <c r="H11" s="56"/>
    </row>
    <row r="12" customHeight="1" spans="1:8">
      <c r="A12" s="53"/>
      <c r="B12" s="59"/>
      <c r="C12" s="55" t="s">
        <v>75</v>
      </c>
      <c r="D12" s="54" t="s">
        <v>45</v>
      </c>
      <c r="E12" s="56">
        <v>0.92</v>
      </c>
      <c r="F12" s="56">
        <f>主要材料品牌单价!$F$20</f>
        <v>165</v>
      </c>
      <c r="G12" s="56">
        <f t="shared" si="1"/>
        <v>151.8</v>
      </c>
      <c r="H12" s="56"/>
    </row>
    <row r="13" customHeight="1" spans="1:8">
      <c r="A13" s="53"/>
      <c r="B13" s="54" t="s">
        <v>76</v>
      </c>
      <c r="C13" s="55" t="s">
        <v>77</v>
      </c>
      <c r="D13" s="54" t="s">
        <v>78</v>
      </c>
      <c r="E13" s="56">
        <v>0.833333333333333</v>
      </c>
      <c r="F13" s="56">
        <f>主要材料品牌单价!$F$36</f>
        <v>8.6</v>
      </c>
      <c r="G13" s="56">
        <f t="shared" si="1"/>
        <v>7.16666666666666</v>
      </c>
      <c r="H13" s="29"/>
    </row>
    <row r="14" customHeight="1" spans="1:8">
      <c r="A14" s="53"/>
      <c r="B14" s="54"/>
      <c r="C14" s="55" t="s">
        <v>79</v>
      </c>
      <c r="D14" s="54" t="s">
        <v>80</v>
      </c>
      <c r="E14" s="56">
        <v>1.66666666666667</v>
      </c>
      <c r="F14" s="56">
        <f>主要材料品牌单价!$F$39</f>
        <v>1.1</v>
      </c>
      <c r="G14" s="56">
        <f t="shared" si="1"/>
        <v>1.83333333333334</v>
      </c>
      <c r="H14" s="29"/>
    </row>
    <row r="15" customHeight="1" spans="1:8">
      <c r="A15" s="53"/>
      <c r="B15" s="54"/>
      <c r="C15" s="55" t="s">
        <v>81</v>
      </c>
      <c r="D15" s="54" t="s">
        <v>82</v>
      </c>
      <c r="E15" s="56">
        <v>0.595833333333333</v>
      </c>
      <c r="F15" s="56">
        <f>主要材料品牌单价!$F$27</f>
        <v>13.2</v>
      </c>
      <c r="G15" s="56">
        <f t="shared" si="1"/>
        <v>7.86499999999999</v>
      </c>
      <c r="H15" s="54"/>
    </row>
    <row r="16" customHeight="1" spans="1:8">
      <c r="A16" s="53"/>
      <c r="B16" s="54"/>
      <c r="C16" s="55" t="s">
        <v>83</v>
      </c>
      <c r="D16" s="54" t="s">
        <v>39</v>
      </c>
      <c r="E16" s="54">
        <v>1</v>
      </c>
      <c r="F16" s="56">
        <f>主要材料品牌单价!$F$44</f>
        <v>10</v>
      </c>
      <c r="G16" s="56">
        <f t="shared" si="1"/>
        <v>10</v>
      </c>
      <c r="H16" s="54"/>
    </row>
    <row r="17" customHeight="1" spans="1:8">
      <c r="A17" s="53"/>
      <c r="B17" s="54" t="s">
        <v>84</v>
      </c>
      <c r="C17" s="55" t="s">
        <v>85</v>
      </c>
      <c r="D17" s="54" t="s">
        <v>39</v>
      </c>
      <c r="E17" s="61">
        <v>1</v>
      </c>
      <c r="F17" s="62">
        <f>主要材料品牌单价!$F$57</f>
        <v>0.13</v>
      </c>
      <c r="G17" s="56">
        <f>SUM(G4:G16)*F17</f>
        <v>47.9038138938053</v>
      </c>
      <c r="H17" s="54"/>
    </row>
    <row r="18" customHeight="1" spans="1:8">
      <c r="A18" s="53"/>
      <c r="B18" s="63" t="s">
        <v>86</v>
      </c>
      <c r="C18" s="64" t="s">
        <v>87</v>
      </c>
      <c r="D18" s="63"/>
      <c r="E18" s="65"/>
      <c r="F18" s="66"/>
      <c r="G18" s="66">
        <f>SUM(G4:G17)*主要材料品牌单价!$F$59</f>
        <v>415.895016372</v>
      </c>
      <c r="H18" s="65"/>
    </row>
    <row r="19" customHeight="1" spans="1:8">
      <c r="A19" s="53"/>
      <c r="B19" s="67" t="s">
        <v>88</v>
      </c>
      <c r="C19" s="68" t="s">
        <v>89</v>
      </c>
      <c r="D19" s="69" t="s">
        <v>39</v>
      </c>
      <c r="E19" s="69"/>
      <c r="F19" s="70"/>
      <c r="G19" s="70">
        <f>SUM(G7:G16)*主要材料品牌单价!$F$59</f>
        <v>283.150687054867</v>
      </c>
      <c r="H19" s="69"/>
    </row>
    <row r="20" customHeight="1" spans="1:8">
      <c r="A20" s="53"/>
      <c r="B20" s="71"/>
      <c r="C20" s="68" t="s">
        <v>90</v>
      </c>
      <c r="D20" s="69" t="s">
        <v>39</v>
      </c>
      <c r="E20" s="69"/>
      <c r="F20" s="69"/>
      <c r="G20" s="70">
        <f>(G4+G5+G6+G17)*主要材料品牌单价!$F$59</f>
        <v>132.744329317133</v>
      </c>
      <c r="H20" s="69"/>
    </row>
    <row r="21" ht="22" customHeight="1" spans="1:8">
      <c r="A21" s="44" t="s">
        <v>53</v>
      </c>
      <c r="B21" s="45">
        <f>工程量清单清单!C6</f>
        <v>1.12</v>
      </c>
      <c r="C21" s="45"/>
      <c r="D21" s="46" t="s">
        <v>54</v>
      </c>
      <c r="E21" s="46"/>
      <c r="F21" s="46"/>
      <c r="G21" s="47"/>
      <c r="H21" s="46"/>
    </row>
    <row r="22" ht="22" customHeight="1" spans="1:8">
      <c r="A22" s="48" t="s">
        <v>55</v>
      </c>
      <c r="B22" s="49" t="s">
        <v>56</v>
      </c>
      <c r="C22" s="49"/>
      <c r="D22" s="49"/>
      <c r="E22" s="49"/>
      <c r="F22" s="49"/>
      <c r="G22" s="50"/>
      <c r="H22" s="49"/>
    </row>
    <row r="23" ht="22" customHeight="1" spans="1:8">
      <c r="A23" s="51"/>
      <c r="B23" s="51" t="s">
        <v>57</v>
      </c>
      <c r="C23" s="51"/>
      <c r="D23" s="51" t="s">
        <v>34</v>
      </c>
      <c r="E23" s="51" t="s">
        <v>58</v>
      </c>
      <c r="F23" s="51" t="s">
        <v>59</v>
      </c>
      <c r="G23" s="52" t="s">
        <v>60</v>
      </c>
      <c r="H23" s="51" t="s">
        <v>21</v>
      </c>
    </row>
    <row r="24" ht="22" customHeight="1" spans="1:8">
      <c r="A24" s="53" t="s">
        <v>91</v>
      </c>
      <c r="B24" s="54" t="s">
        <v>62</v>
      </c>
      <c r="C24" s="55" t="s">
        <v>63</v>
      </c>
      <c r="D24" s="54" t="s">
        <v>39</v>
      </c>
      <c r="E24" s="54">
        <v>1</v>
      </c>
      <c r="F24" s="56">
        <f>主要材料品牌单价!$F$29</f>
        <v>10</v>
      </c>
      <c r="G24" s="56">
        <f t="shared" ref="G24:G37" si="2">E24*F24</f>
        <v>10</v>
      </c>
      <c r="H24" s="54"/>
    </row>
    <row r="25" ht="22" customHeight="1" spans="1:8">
      <c r="A25" s="53"/>
      <c r="B25" s="54" t="s">
        <v>64</v>
      </c>
      <c r="C25" s="55" t="s">
        <v>65</v>
      </c>
      <c r="D25" s="54" t="s">
        <v>39</v>
      </c>
      <c r="E25" s="57">
        <v>1</v>
      </c>
      <c r="F25" s="56">
        <f>主要材料品牌单价!$F$30</f>
        <v>65</v>
      </c>
      <c r="G25" s="56">
        <f t="shared" si="2"/>
        <v>65</v>
      </c>
      <c r="H25" s="54"/>
    </row>
    <row r="26" ht="22" customHeight="1" spans="1:8">
      <c r="A26" s="53"/>
      <c r="B26" s="54" t="s">
        <v>66</v>
      </c>
      <c r="C26" s="55" t="s">
        <v>67</v>
      </c>
      <c r="D26" s="54" t="s">
        <v>39</v>
      </c>
      <c r="E26" s="54">
        <v>1</v>
      </c>
      <c r="F26" s="56">
        <f>主要材料品牌单价!$F$49</f>
        <v>10</v>
      </c>
      <c r="G26" s="56">
        <f t="shared" si="2"/>
        <v>10</v>
      </c>
      <c r="H26" s="54"/>
    </row>
    <row r="27" ht="22" customHeight="1" spans="1:8">
      <c r="A27" s="53"/>
      <c r="B27" s="58" t="s">
        <v>68</v>
      </c>
      <c r="C27" s="37" t="s">
        <v>69</v>
      </c>
      <c r="D27" s="54" t="s">
        <v>70</v>
      </c>
      <c r="E27" s="56">
        <v>6.52</v>
      </c>
      <c r="F27" s="56">
        <f>主要材料品牌单价!$F$5</f>
        <v>4.3</v>
      </c>
      <c r="G27" s="56">
        <f t="shared" si="2"/>
        <v>28.036</v>
      </c>
      <c r="H27" s="29"/>
    </row>
    <row r="28" ht="22" customHeight="1" spans="1:8">
      <c r="A28" s="53"/>
      <c r="B28" s="59"/>
      <c r="C28" s="37" t="s">
        <v>71</v>
      </c>
      <c r="D28" s="54" t="s">
        <v>70</v>
      </c>
      <c r="E28" s="56">
        <v>2.27</v>
      </c>
      <c r="F28" s="56">
        <f>主要材料品牌单价!$F$18</f>
        <v>22.787610619469</v>
      </c>
      <c r="G28" s="56">
        <f t="shared" si="2"/>
        <v>51.7278761061946</v>
      </c>
      <c r="H28" s="29"/>
    </row>
    <row r="29" ht="22" customHeight="1" spans="1:8">
      <c r="A29" s="53"/>
      <c r="B29" s="59"/>
      <c r="C29" s="37" t="s">
        <v>72</v>
      </c>
      <c r="D29" s="54" t="s">
        <v>70</v>
      </c>
      <c r="E29" s="56">
        <v>1.28</v>
      </c>
      <c r="F29" s="56">
        <f>主要材料品牌单价!$F$9</f>
        <v>4.6</v>
      </c>
      <c r="G29" s="56">
        <f t="shared" si="2"/>
        <v>5.888</v>
      </c>
      <c r="H29" s="29"/>
    </row>
    <row r="30" ht="22" customHeight="1" spans="1:8">
      <c r="A30" s="53"/>
      <c r="B30" s="59"/>
      <c r="C30" s="37" t="s">
        <v>92</v>
      </c>
      <c r="D30" s="54" t="s">
        <v>70</v>
      </c>
      <c r="E30" s="56">
        <v>4.2432</v>
      </c>
      <c r="F30" s="56">
        <f>主要材料品牌单价!$F$7</f>
        <v>4.6</v>
      </c>
      <c r="G30" s="56">
        <f t="shared" si="2"/>
        <v>19.51872</v>
      </c>
      <c r="H30" s="29"/>
    </row>
    <row r="31" ht="22" customHeight="1" spans="1:8">
      <c r="A31" s="53"/>
      <c r="B31" s="59"/>
      <c r="C31" s="60" t="s">
        <v>74</v>
      </c>
      <c r="D31" s="54" t="s">
        <v>39</v>
      </c>
      <c r="E31" s="56">
        <v>1</v>
      </c>
      <c r="F31" s="56">
        <f>主要材料品牌单价!$F$52</f>
        <v>15</v>
      </c>
      <c r="G31" s="56">
        <f t="shared" si="2"/>
        <v>15</v>
      </c>
      <c r="H31" s="56"/>
    </row>
    <row r="32" ht="22" customHeight="1" spans="1:8">
      <c r="A32" s="53"/>
      <c r="B32" s="59"/>
      <c r="C32" s="37" t="s">
        <v>93</v>
      </c>
      <c r="D32" s="54" t="s">
        <v>45</v>
      </c>
      <c r="E32" s="56">
        <v>0.07</v>
      </c>
      <c r="F32" s="56">
        <f>主要材料品牌单价!$F$21</f>
        <v>120</v>
      </c>
      <c r="G32" s="56">
        <f t="shared" si="2"/>
        <v>8.4</v>
      </c>
      <c r="H32" s="56"/>
    </row>
    <row r="33" ht="22" customHeight="1" spans="1:8">
      <c r="A33" s="53"/>
      <c r="B33" s="59"/>
      <c r="C33" s="55" t="s">
        <v>75</v>
      </c>
      <c r="D33" s="54" t="s">
        <v>45</v>
      </c>
      <c r="E33" s="56">
        <v>1.09</v>
      </c>
      <c r="F33" s="56">
        <f>主要材料品牌单价!$F$20</f>
        <v>165</v>
      </c>
      <c r="G33" s="56">
        <f t="shared" si="2"/>
        <v>179.85</v>
      </c>
      <c r="H33" s="56"/>
    </row>
    <row r="34" ht="22" customHeight="1" spans="1:8">
      <c r="A34" s="53"/>
      <c r="B34" s="54" t="s">
        <v>76</v>
      </c>
      <c r="C34" s="55" t="s">
        <v>77</v>
      </c>
      <c r="D34" s="54" t="s">
        <v>78</v>
      </c>
      <c r="E34" s="56">
        <v>0.903614457831325</v>
      </c>
      <c r="F34" s="56">
        <f>主要材料品牌单价!$F$36</f>
        <v>8.6</v>
      </c>
      <c r="G34" s="56">
        <f t="shared" si="2"/>
        <v>7.77108433734939</v>
      </c>
      <c r="H34" s="29"/>
    </row>
    <row r="35" ht="22" customHeight="1" spans="1:8">
      <c r="A35" s="53"/>
      <c r="B35" s="54"/>
      <c r="C35" s="55" t="s">
        <v>79</v>
      </c>
      <c r="D35" s="54" t="s">
        <v>80</v>
      </c>
      <c r="E35" s="56">
        <v>1.80722891566265</v>
      </c>
      <c r="F35" s="56">
        <f>主要材料品牌单价!$F$39</f>
        <v>1.1</v>
      </c>
      <c r="G35" s="56">
        <f t="shared" si="2"/>
        <v>1.98795180722892</v>
      </c>
      <c r="H35" s="29"/>
    </row>
    <row r="36" ht="22" customHeight="1" spans="1:8">
      <c r="A36" s="53"/>
      <c r="B36" s="54"/>
      <c r="C36" s="55" t="s">
        <v>81</v>
      </c>
      <c r="D36" s="54" t="s">
        <v>82</v>
      </c>
      <c r="E36" s="56">
        <v>0.615160642570281</v>
      </c>
      <c r="F36" s="56">
        <f>主要材料品牌单价!$F$27</f>
        <v>13.2</v>
      </c>
      <c r="G36" s="56">
        <f t="shared" si="2"/>
        <v>8.12012048192771</v>
      </c>
      <c r="H36" s="54"/>
    </row>
    <row r="37" ht="22" customHeight="1" spans="1:8">
      <c r="A37" s="53"/>
      <c r="B37" s="54"/>
      <c r="C37" s="55" t="s">
        <v>83</v>
      </c>
      <c r="D37" s="54" t="s">
        <v>39</v>
      </c>
      <c r="E37" s="54">
        <v>1</v>
      </c>
      <c r="F37" s="56">
        <f>主要材料品牌单价!$F$44</f>
        <v>10</v>
      </c>
      <c r="G37" s="56">
        <f t="shared" si="2"/>
        <v>10</v>
      </c>
      <c r="H37" s="54"/>
    </row>
    <row r="38" ht="22" customHeight="1" spans="1:8">
      <c r="A38" s="53"/>
      <c r="B38" s="54" t="s">
        <v>84</v>
      </c>
      <c r="C38" s="55" t="s">
        <v>85</v>
      </c>
      <c r="D38" s="54" t="s">
        <v>39</v>
      </c>
      <c r="E38" s="61">
        <v>1</v>
      </c>
      <c r="F38" s="62">
        <f>主要材料品牌单价!$F$57</f>
        <v>0.13</v>
      </c>
      <c r="G38" s="56">
        <f>SUM(G24:G37)*F38</f>
        <v>54.7689678552511</v>
      </c>
      <c r="H38" s="54"/>
    </row>
    <row r="39" ht="22" customHeight="1" spans="1:8">
      <c r="A39" s="53"/>
      <c r="B39" s="63" t="s">
        <v>86</v>
      </c>
      <c r="C39" s="64" t="s">
        <v>87</v>
      </c>
      <c r="D39" s="63"/>
      <c r="E39" s="65"/>
      <c r="F39" s="66"/>
      <c r="G39" s="66">
        <f>SUM(G24:G38)*主要材料品牌单价!$F$59</f>
        <v>475.497438123246</v>
      </c>
      <c r="H39" s="65"/>
    </row>
    <row r="40" ht="22" customHeight="1" spans="1:8">
      <c r="A40" s="53"/>
      <c r="B40" s="67" t="s">
        <v>88</v>
      </c>
      <c r="C40" s="68" t="s">
        <v>89</v>
      </c>
      <c r="D40" s="69" t="s">
        <v>39</v>
      </c>
      <c r="E40" s="69"/>
      <c r="F40" s="70"/>
      <c r="G40" s="70">
        <f>SUM(G27:G37)*主要材料品牌单价!$F$59</f>
        <v>335.896193029421</v>
      </c>
      <c r="H40" s="69"/>
    </row>
    <row r="41" ht="22" customHeight="1" spans="1:8">
      <c r="A41" s="53"/>
      <c r="B41" s="71"/>
      <c r="C41" s="68" t="s">
        <v>90</v>
      </c>
      <c r="D41" s="69" t="s">
        <v>39</v>
      </c>
      <c r="E41" s="69"/>
      <c r="F41" s="69"/>
      <c r="G41" s="70">
        <f>(G24+G25+G26+G38)*主要材料品牌单价!$F$59</f>
        <v>139.601245093825</v>
      </c>
      <c r="H41" s="69"/>
    </row>
    <row r="42" customHeight="1" spans="1:8">
      <c r="A42" s="44" t="s">
        <v>53</v>
      </c>
      <c r="B42" s="45">
        <f>工程量清单清单!C7</f>
        <v>1.17</v>
      </c>
      <c r="C42" s="45"/>
      <c r="D42" s="46" t="s">
        <v>54</v>
      </c>
      <c r="E42" s="46"/>
      <c r="F42" s="46"/>
      <c r="G42" s="47"/>
      <c r="H42" s="46"/>
    </row>
    <row r="43" customHeight="1" spans="1:8">
      <c r="A43" s="48" t="s">
        <v>55</v>
      </c>
      <c r="B43" s="49" t="s">
        <v>56</v>
      </c>
      <c r="C43" s="49"/>
      <c r="D43" s="49"/>
      <c r="E43" s="49"/>
      <c r="F43" s="49"/>
      <c r="G43" s="50"/>
      <c r="H43" s="49"/>
    </row>
    <row r="44" customHeight="1" spans="1:8">
      <c r="A44" s="51"/>
      <c r="B44" s="51" t="s">
        <v>57</v>
      </c>
      <c r="C44" s="51"/>
      <c r="D44" s="51" t="s">
        <v>34</v>
      </c>
      <c r="E44" s="51" t="s">
        <v>58</v>
      </c>
      <c r="F44" s="51" t="s">
        <v>59</v>
      </c>
      <c r="G44" s="52" t="s">
        <v>60</v>
      </c>
      <c r="H44" s="51" t="s">
        <v>21</v>
      </c>
    </row>
    <row r="45" customHeight="1" spans="1:8">
      <c r="A45" s="53" t="s">
        <v>94</v>
      </c>
      <c r="B45" s="54" t="s">
        <v>62</v>
      </c>
      <c r="C45" s="55" t="s">
        <v>63</v>
      </c>
      <c r="D45" s="54" t="s">
        <v>39</v>
      </c>
      <c r="E45" s="54">
        <v>1</v>
      </c>
      <c r="F45" s="56">
        <f>主要材料品牌单价!$F$29</f>
        <v>10</v>
      </c>
      <c r="G45" s="56">
        <f t="shared" ref="G45:G57" si="3">E45*F45</f>
        <v>10</v>
      </c>
      <c r="H45" s="54"/>
    </row>
    <row r="46" customHeight="1" spans="1:8">
      <c r="A46" s="53"/>
      <c r="B46" s="54" t="s">
        <v>64</v>
      </c>
      <c r="C46" s="55" t="s">
        <v>65</v>
      </c>
      <c r="D46" s="54" t="s">
        <v>39</v>
      </c>
      <c r="E46" s="57">
        <v>1</v>
      </c>
      <c r="F46" s="56">
        <f>主要材料品牌单价!$F$30</f>
        <v>65</v>
      </c>
      <c r="G46" s="56">
        <f t="shared" si="3"/>
        <v>65</v>
      </c>
      <c r="H46" s="54"/>
    </row>
    <row r="47" customHeight="1" spans="1:8">
      <c r="A47" s="53"/>
      <c r="B47" s="54" t="s">
        <v>66</v>
      </c>
      <c r="C47" s="55" t="s">
        <v>67</v>
      </c>
      <c r="D47" s="54" t="s">
        <v>39</v>
      </c>
      <c r="E47" s="54">
        <v>1</v>
      </c>
      <c r="F47" s="56">
        <f>主要材料品牌单价!$F$49</f>
        <v>10</v>
      </c>
      <c r="G47" s="56">
        <f t="shared" si="3"/>
        <v>10</v>
      </c>
      <c r="H47" s="54"/>
    </row>
    <row r="48" customHeight="1" spans="1:8">
      <c r="A48" s="53"/>
      <c r="B48" s="58" t="s">
        <v>68</v>
      </c>
      <c r="C48" s="37" t="s">
        <v>69</v>
      </c>
      <c r="D48" s="54" t="s">
        <v>70</v>
      </c>
      <c r="E48" s="56">
        <v>5.89</v>
      </c>
      <c r="F48" s="56">
        <f>主要材料品牌单价!$F$5</f>
        <v>4.3</v>
      </c>
      <c r="G48" s="56">
        <f t="shared" si="3"/>
        <v>25.327</v>
      </c>
      <c r="H48" s="29"/>
    </row>
    <row r="49" customHeight="1" spans="1:8">
      <c r="A49" s="53"/>
      <c r="B49" s="59"/>
      <c r="C49" s="37" t="s">
        <v>71</v>
      </c>
      <c r="D49" s="54" t="s">
        <v>70</v>
      </c>
      <c r="E49" s="56">
        <v>2.27</v>
      </c>
      <c r="F49" s="56">
        <f>主要材料品牌单价!$F$18</f>
        <v>22.787610619469</v>
      </c>
      <c r="G49" s="56">
        <f t="shared" si="3"/>
        <v>51.7278761061947</v>
      </c>
      <c r="H49" s="29"/>
    </row>
    <row r="50" customHeight="1" spans="1:8">
      <c r="A50" s="53"/>
      <c r="B50" s="59"/>
      <c r="C50" s="37" t="s">
        <v>72</v>
      </c>
      <c r="D50" s="54" t="s">
        <v>70</v>
      </c>
      <c r="E50" s="56">
        <v>1.1</v>
      </c>
      <c r="F50" s="56">
        <f>主要材料品牌单价!$F$9</f>
        <v>4.6</v>
      </c>
      <c r="G50" s="56">
        <f t="shared" si="3"/>
        <v>5.06</v>
      </c>
      <c r="H50" s="29"/>
    </row>
    <row r="51" customHeight="1" spans="1:8">
      <c r="A51" s="53"/>
      <c r="B51" s="59"/>
      <c r="C51" s="37" t="s">
        <v>73</v>
      </c>
      <c r="D51" s="54" t="s">
        <v>70</v>
      </c>
      <c r="E51" s="56">
        <v>3.18</v>
      </c>
      <c r="F51" s="56">
        <f>主要材料品牌单价!$F$7</f>
        <v>4.6</v>
      </c>
      <c r="G51" s="56">
        <f t="shared" si="3"/>
        <v>14.628</v>
      </c>
      <c r="H51" s="29"/>
    </row>
    <row r="52" customHeight="1" spans="1:8">
      <c r="A52" s="53"/>
      <c r="B52" s="59"/>
      <c r="C52" s="60" t="s">
        <v>74</v>
      </c>
      <c r="D52" s="54" t="s">
        <v>39</v>
      </c>
      <c r="E52" s="56">
        <v>1</v>
      </c>
      <c r="F52" s="56">
        <f>主要材料品牌单价!$F$52</f>
        <v>15</v>
      </c>
      <c r="G52" s="56">
        <f t="shared" si="3"/>
        <v>15</v>
      </c>
      <c r="H52" s="56"/>
    </row>
    <row r="53" customHeight="1" spans="1:8">
      <c r="A53" s="53"/>
      <c r="B53" s="59"/>
      <c r="C53" s="55" t="s">
        <v>75</v>
      </c>
      <c r="D53" s="54" t="s">
        <v>45</v>
      </c>
      <c r="E53" s="56">
        <v>1.2</v>
      </c>
      <c r="F53" s="56">
        <f>主要材料品牌单价!$F$20</f>
        <v>165</v>
      </c>
      <c r="G53" s="56">
        <f t="shared" si="3"/>
        <v>198</v>
      </c>
      <c r="H53" s="56"/>
    </row>
    <row r="54" customHeight="1" spans="1:8">
      <c r="A54" s="53"/>
      <c r="B54" s="54" t="s">
        <v>76</v>
      </c>
      <c r="C54" s="55" t="s">
        <v>77</v>
      </c>
      <c r="D54" s="54" t="s">
        <v>78</v>
      </c>
      <c r="E54" s="56">
        <v>0.837209302325581</v>
      </c>
      <c r="F54" s="56">
        <f>主要材料品牌单价!$F$36</f>
        <v>8.6</v>
      </c>
      <c r="G54" s="56">
        <f t="shared" si="3"/>
        <v>7.2</v>
      </c>
      <c r="H54" s="29"/>
    </row>
    <row r="55" customHeight="1" spans="1:8">
      <c r="A55" s="53"/>
      <c r="B55" s="54"/>
      <c r="C55" s="55" t="s">
        <v>79</v>
      </c>
      <c r="D55" s="54" t="s">
        <v>80</v>
      </c>
      <c r="E55" s="56">
        <v>1.67441860465116</v>
      </c>
      <c r="F55" s="56">
        <f>主要材料品牌单价!$F$39</f>
        <v>1.1</v>
      </c>
      <c r="G55" s="56">
        <f t="shared" si="3"/>
        <v>1.84186046511628</v>
      </c>
      <c r="H55" s="29"/>
    </row>
    <row r="56" customHeight="1" spans="1:8">
      <c r="A56" s="53"/>
      <c r="B56" s="54"/>
      <c r="C56" s="55" t="s">
        <v>81</v>
      </c>
      <c r="D56" s="54" t="s">
        <v>82</v>
      </c>
      <c r="E56" s="56">
        <v>0.596899224806202</v>
      </c>
      <c r="F56" s="56">
        <f>主要材料品牌单价!$F$27</f>
        <v>13.2</v>
      </c>
      <c r="G56" s="56">
        <f t="shared" si="3"/>
        <v>7.87906976744187</v>
      </c>
      <c r="H56" s="54"/>
    </row>
    <row r="57" customHeight="1" spans="1:8">
      <c r="A57" s="53"/>
      <c r="B57" s="54"/>
      <c r="C57" s="55" t="s">
        <v>83</v>
      </c>
      <c r="D57" s="54" t="s">
        <v>39</v>
      </c>
      <c r="E57" s="54">
        <v>1</v>
      </c>
      <c r="F57" s="56">
        <f>主要材料品牌单价!$F$44</f>
        <v>10</v>
      </c>
      <c r="G57" s="56">
        <f t="shared" si="3"/>
        <v>10</v>
      </c>
      <c r="H57" s="54"/>
    </row>
    <row r="58" customHeight="1" spans="1:8">
      <c r="A58" s="53"/>
      <c r="B58" s="54" t="s">
        <v>84</v>
      </c>
      <c r="C58" s="55" t="s">
        <v>85</v>
      </c>
      <c r="D58" s="54" t="s">
        <v>39</v>
      </c>
      <c r="E58" s="61">
        <v>1</v>
      </c>
      <c r="F58" s="62">
        <f>主要材料品牌单价!$F$57</f>
        <v>0.13</v>
      </c>
      <c r="G58" s="56">
        <f>SUM(G45:G57)*F58</f>
        <v>54.8162948240379</v>
      </c>
      <c r="H58" s="54"/>
    </row>
    <row r="59" customHeight="1" spans="1:8">
      <c r="A59" s="53"/>
      <c r="B59" s="63" t="s">
        <v>86</v>
      </c>
      <c r="C59" s="64" t="s">
        <v>87</v>
      </c>
      <c r="D59" s="63"/>
      <c r="E59" s="65"/>
      <c r="F59" s="66"/>
      <c r="G59" s="66">
        <f>SUM(G45:G58)*主要材料品牌单价!$F$59</f>
        <v>475.908325041395</v>
      </c>
      <c r="H59" s="65"/>
    </row>
    <row r="60" customHeight="1" spans="1:8">
      <c r="A60" s="53"/>
      <c r="B60" s="67" t="s">
        <v>88</v>
      </c>
      <c r="C60" s="68" t="s">
        <v>89</v>
      </c>
      <c r="D60" s="69" t="s">
        <v>39</v>
      </c>
      <c r="E60" s="69"/>
      <c r="F60" s="70"/>
      <c r="G60" s="70">
        <f>SUM(G48:G57)*主要材料品牌单价!$F$59</f>
        <v>336.259809771146</v>
      </c>
      <c r="H60" s="69"/>
    </row>
    <row r="61" customHeight="1" spans="1:8">
      <c r="A61" s="53"/>
      <c r="B61" s="71"/>
      <c r="C61" s="68" t="s">
        <v>90</v>
      </c>
      <c r="D61" s="69" t="s">
        <v>39</v>
      </c>
      <c r="E61" s="69"/>
      <c r="F61" s="69"/>
      <c r="G61" s="70">
        <f>(G45+G46+G47+G58)*主要材料品牌单价!$F$59</f>
        <v>139.648515270249</v>
      </c>
      <c r="H61" s="69"/>
    </row>
    <row r="62" ht="22" customHeight="1" spans="1:8">
      <c r="A62" s="44" t="s">
        <v>53</v>
      </c>
      <c r="B62" s="45">
        <f>工程量清单清单!C8</f>
        <v>1.2</v>
      </c>
      <c r="C62" s="45"/>
      <c r="D62" s="46" t="s">
        <v>54</v>
      </c>
      <c r="E62" s="46"/>
      <c r="F62" s="46"/>
      <c r="G62" s="47"/>
      <c r="H62" s="46"/>
    </row>
    <row r="63" ht="22" customHeight="1" spans="1:8">
      <c r="A63" s="48" t="s">
        <v>55</v>
      </c>
      <c r="B63" s="49" t="s">
        <v>56</v>
      </c>
      <c r="C63" s="49"/>
      <c r="D63" s="49"/>
      <c r="E63" s="49"/>
      <c r="F63" s="49"/>
      <c r="G63" s="50"/>
      <c r="H63" s="49"/>
    </row>
    <row r="64" ht="22" customHeight="1" spans="1:8">
      <c r="A64" s="51"/>
      <c r="B64" s="51" t="s">
        <v>57</v>
      </c>
      <c r="C64" s="51"/>
      <c r="D64" s="51" t="s">
        <v>34</v>
      </c>
      <c r="E64" s="51" t="s">
        <v>58</v>
      </c>
      <c r="F64" s="51" t="s">
        <v>59</v>
      </c>
      <c r="G64" s="52" t="s">
        <v>60</v>
      </c>
      <c r="H64" s="51" t="s">
        <v>21</v>
      </c>
    </row>
    <row r="65" ht="22" customHeight="1" spans="1:8">
      <c r="A65" s="53" t="s">
        <v>95</v>
      </c>
      <c r="B65" s="54" t="s">
        <v>62</v>
      </c>
      <c r="C65" s="55" t="s">
        <v>63</v>
      </c>
      <c r="D65" s="54" t="s">
        <v>39</v>
      </c>
      <c r="E65" s="54">
        <v>1</v>
      </c>
      <c r="F65" s="56">
        <f>主要材料品牌单价!$F$29</f>
        <v>10</v>
      </c>
      <c r="G65" s="56">
        <f t="shared" ref="G65:G73" si="4">E65*F65</f>
        <v>10</v>
      </c>
      <c r="H65" s="54"/>
    </row>
    <row r="66" ht="22" customHeight="1" spans="1:8">
      <c r="A66" s="53"/>
      <c r="B66" s="54" t="s">
        <v>64</v>
      </c>
      <c r="C66" s="55" t="s">
        <v>65</v>
      </c>
      <c r="D66" s="54" t="s">
        <v>39</v>
      </c>
      <c r="E66" s="57">
        <v>1</v>
      </c>
      <c r="F66" s="56">
        <f>主要材料品牌单价!$F$30</f>
        <v>65</v>
      </c>
      <c r="G66" s="56">
        <f t="shared" si="4"/>
        <v>65</v>
      </c>
      <c r="H66" s="54"/>
    </row>
    <row r="67" ht="22" customHeight="1" spans="1:8">
      <c r="A67" s="53"/>
      <c r="B67" s="54" t="s">
        <v>66</v>
      </c>
      <c r="C67" s="55" t="s">
        <v>67</v>
      </c>
      <c r="D67" s="54" t="s">
        <v>39</v>
      </c>
      <c r="E67" s="54">
        <v>1</v>
      </c>
      <c r="F67" s="56">
        <f>主要材料品牌单价!$F$49</f>
        <v>10</v>
      </c>
      <c r="G67" s="56">
        <f t="shared" si="4"/>
        <v>10</v>
      </c>
      <c r="H67" s="54"/>
    </row>
    <row r="68" ht="22" customHeight="1" spans="1:8">
      <c r="A68" s="53"/>
      <c r="B68" s="58" t="s">
        <v>68</v>
      </c>
      <c r="C68" s="37" t="s">
        <v>69</v>
      </c>
      <c r="D68" s="54" t="s">
        <v>70</v>
      </c>
      <c r="E68" s="56">
        <v>6.83</v>
      </c>
      <c r="F68" s="56">
        <f>主要材料品牌单价!$F$5</f>
        <v>4.3</v>
      </c>
      <c r="G68" s="56">
        <f t="shared" si="4"/>
        <v>29.369</v>
      </c>
      <c r="H68" s="29"/>
    </row>
    <row r="69" ht="22" customHeight="1" spans="1:8">
      <c r="A69" s="53"/>
      <c r="B69" s="59"/>
      <c r="C69" s="37" t="s">
        <v>71</v>
      </c>
      <c r="D69" s="54" t="s">
        <v>70</v>
      </c>
      <c r="E69" s="56">
        <v>2.27</v>
      </c>
      <c r="F69" s="56">
        <f>主要材料品牌单价!$F$18</f>
        <v>22.787610619469</v>
      </c>
      <c r="G69" s="56">
        <f t="shared" si="4"/>
        <v>51.7278761061946</v>
      </c>
      <c r="H69" s="29"/>
    </row>
    <row r="70" ht="22" customHeight="1" spans="1:8">
      <c r="A70" s="53"/>
      <c r="B70" s="59"/>
      <c r="C70" s="37" t="s">
        <v>72</v>
      </c>
      <c r="D70" s="54" t="s">
        <v>70</v>
      </c>
      <c r="E70" s="56">
        <v>1.25</v>
      </c>
      <c r="F70" s="56">
        <f>主要材料品牌单价!$F$9</f>
        <v>4.6</v>
      </c>
      <c r="G70" s="56">
        <f t="shared" si="4"/>
        <v>5.75</v>
      </c>
      <c r="H70" s="29"/>
    </row>
    <row r="71" ht="22" customHeight="1" spans="1:8">
      <c r="A71" s="53"/>
      <c r="B71" s="59"/>
      <c r="C71" s="37" t="s">
        <v>92</v>
      </c>
      <c r="D71" s="54" t="s">
        <v>70</v>
      </c>
      <c r="E71" s="56">
        <v>4.2432</v>
      </c>
      <c r="F71" s="56">
        <f>主要材料品牌单价!$F$7</f>
        <v>4.6</v>
      </c>
      <c r="G71" s="56">
        <f t="shared" si="4"/>
        <v>19.51872</v>
      </c>
      <c r="H71" s="29"/>
    </row>
    <row r="72" ht="22" customHeight="1" spans="1:8">
      <c r="A72" s="53"/>
      <c r="B72" s="59"/>
      <c r="C72" s="60" t="s">
        <v>74</v>
      </c>
      <c r="D72" s="54" t="s">
        <v>39</v>
      </c>
      <c r="E72" s="56">
        <v>1</v>
      </c>
      <c r="F72" s="56">
        <f>主要材料品牌单价!$F$52</f>
        <v>15</v>
      </c>
      <c r="G72" s="56">
        <f t="shared" si="4"/>
        <v>15</v>
      </c>
      <c r="H72" s="56"/>
    </row>
    <row r="73" ht="22" customHeight="1" spans="1:8">
      <c r="A73" s="53"/>
      <c r="B73" s="59"/>
      <c r="C73" s="37" t="s">
        <v>93</v>
      </c>
      <c r="D73" s="54" t="s">
        <v>45</v>
      </c>
      <c r="E73" s="56">
        <v>0.07</v>
      </c>
      <c r="F73" s="56">
        <f>主要材料品牌单价!$F$21</f>
        <v>120</v>
      </c>
      <c r="G73" s="56">
        <f t="shared" si="4"/>
        <v>8.4</v>
      </c>
      <c r="H73" s="56"/>
    </row>
    <row r="74" ht="22" customHeight="1" spans="1:8">
      <c r="A74" s="53"/>
      <c r="B74" s="59"/>
      <c r="C74" s="55" t="s">
        <v>75</v>
      </c>
      <c r="D74" s="54" t="s">
        <v>45</v>
      </c>
      <c r="E74" s="56">
        <v>1.18</v>
      </c>
      <c r="F74" s="56">
        <f>主要材料品牌单价!$F$20</f>
        <v>165</v>
      </c>
      <c r="G74" s="56">
        <f t="shared" ref="G74:G79" si="5">E74*F74</f>
        <v>194.7</v>
      </c>
      <c r="H74" s="56"/>
    </row>
    <row r="75" ht="22" customHeight="1" spans="1:8">
      <c r="A75" s="53"/>
      <c r="B75" s="54" t="s">
        <v>76</v>
      </c>
      <c r="C75" s="55" t="s">
        <v>77</v>
      </c>
      <c r="D75" s="54" t="s">
        <v>78</v>
      </c>
      <c r="E75" s="56">
        <v>0.903614457831325</v>
      </c>
      <c r="F75" s="56">
        <f>主要材料品牌单价!$F$36</f>
        <v>8.6</v>
      </c>
      <c r="G75" s="56">
        <f t="shared" si="5"/>
        <v>7.77108433734939</v>
      </c>
      <c r="H75" s="29"/>
    </row>
    <row r="76" ht="22" customHeight="1" spans="1:8">
      <c r="A76" s="53"/>
      <c r="B76" s="54"/>
      <c r="C76" s="55" t="s">
        <v>79</v>
      </c>
      <c r="D76" s="54" t="s">
        <v>80</v>
      </c>
      <c r="E76" s="56">
        <v>1.80722891566265</v>
      </c>
      <c r="F76" s="56">
        <f>主要材料品牌单价!$F$39</f>
        <v>1.1</v>
      </c>
      <c r="G76" s="56">
        <f t="shared" si="5"/>
        <v>1.98795180722892</v>
      </c>
      <c r="H76" s="29"/>
    </row>
    <row r="77" ht="22" customHeight="1" spans="1:8">
      <c r="A77" s="53"/>
      <c r="B77" s="54"/>
      <c r="C77" s="55" t="s">
        <v>81</v>
      </c>
      <c r="D77" s="54" t="s">
        <v>82</v>
      </c>
      <c r="E77" s="56">
        <v>0.615160642570281</v>
      </c>
      <c r="F77" s="56">
        <f>主要材料品牌单价!$F$27</f>
        <v>13.2</v>
      </c>
      <c r="G77" s="56">
        <f t="shared" si="5"/>
        <v>8.12012048192771</v>
      </c>
      <c r="H77" s="54"/>
    </row>
    <row r="78" ht="22" customHeight="1" spans="1:8">
      <c r="A78" s="53"/>
      <c r="B78" s="54"/>
      <c r="C78" s="55" t="s">
        <v>83</v>
      </c>
      <c r="D78" s="54" t="s">
        <v>39</v>
      </c>
      <c r="E78" s="54">
        <v>1</v>
      </c>
      <c r="F78" s="56">
        <f>主要材料品牌单价!$F$44</f>
        <v>10</v>
      </c>
      <c r="G78" s="56">
        <f t="shared" si="5"/>
        <v>10</v>
      </c>
      <c r="H78" s="54"/>
    </row>
    <row r="79" ht="22" customHeight="1" spans="1:8">
      <c r="A79" s="53"/>
      <c r="B79" s="54" t="s">
        <v>84</v>
      </c>
      <c r="C79" s="55" t="s">
        <v>85</v>
      </c>
      <c r="D79" s="54" t="s">
        <v>39</v>
      </c>
      <c r="E79" s="61">
        <v>1</v>
      </c>
      <c r="F79" s="62">
        <f>主要材料品牌单价!$F$57</f>
        <v>0.13</v>
      </c>
      <c r="G79" s="56">
        <f>SUM(G65:G78)*F79</f>
        <v>56.8548178552511</v>
      </c>
      <c r="H79" s="54"/>
    </row>
    <row r="80" ht="22" customHeight="1" spans="1:8">
      <c r="A80" s="53"/>
      <c r="B80" s="63" t="s">
        <v>86</v>
      </c>
      <c r="C80" s="64" t="s">
        <v>87</v>
      </c>
      <c r="D80" s="63"/>
      <c r="E80" s="65"/>
      <c r="F80" s="66"/>
      <c r="G80" s="66">
        <f>SUM(G65:G79)*主要材料品牌单价!$F$59</f>
        <v>493.606531103246</v>
      </c>
      <c r="H80" s="65"/>
    </row>
    <row r="81" ht="22" customHeight="1" spans="1:8">
      <c r="A81" s="53"/>
      <c r="B81" s="67" t="s">
        <v>88</v>
      </c>
      <c r="C81" s="68" t="s">
        <v>89</v>
      </c>
      <c r="D81" s="69" t="s">
        <v>39</v>
      </c>
      <c r="E81" s="69"/>
      <c r="F81" s="70"/>
      <c r="G81" s="70">
        <f>SUM(G68:G78)*主要材料品牌单价!$F$59</f>
        <v>351.921939029421</v>
      </c>
      <c r="H81" s="69"/>
    </row>
    <row r="82" ht="22" customHeight="1" spans="1:8">
      <c r="A82" s="53"/>
      <c r="B82" s="71"/>
      <c r="C82" s="68" t="s">
        <v>90</v>
      </c>
      <c r="D82" s="69" t="s">
        <v>39</v>
      </c>
      <c r="E82" s="69"/>
      <c r="F82" s="69"/>
      <c r="G82" s="70">
        <f>(G65+G66+G67+G79)*主要材料品牌单价!$F$59</f>
        <v>141.684592073825</v>
      </c>
      <c r="H82" s="69"/>
    </row>
    <row r="83" ht="22" customHeight="1" spans="1:8">
      <c r="A83" s="44" t="s">
        <v>53</v>
      </c>
      <c r="B83" s="45">
        <f>工程量清单清单!C9</f>
        <v>1.22</v>
      </c>
      <c r="C83" s="45"/>
      <c r="D83" s="46" t="s">
        <v>54</v>
      </c>
      <c r="E83" s="46"/>
      <c r="F83" s="46"/>
      <c r="G83" s="47"/>
      <c r="H83" s="46"/>
    </row>
    <row r="84" ht="22" customHeight="1" spans="1:8">
      <c r="A84" s="48" t="s">
        <v>55</v>
      </c>
      <c r="B84" s="49" t="s">
        <v>56</v>
      </c>
      <c r="C84" s="49"/>
      <c r="D84" s="49"/>
      <c r="E84" s="49"/>
      <c r="F84" s="49"/>
      <c r="G84" s="50"/>
      <c r="H84" s="49"/>
    </row>
    <row r="85" ht="22" customHeight="1" spans="1:8">
      <c r="A85" s="51"/>
      <c r="B85" s="51" t="s">
        <v>57</v>
      </c>
      <c r="C85" s="51"/>
      <c r="D85" s="51" t="s">
        <v>34</v>
      </c>
      <c r="E85" s="51" t="s">
        <v>58</v>
      </c>
      <c r="F85" s="51" t="s">
        <v>59</v>
      </c>
      <c r="G85" s="52" t="s">
        <v>60</v>
      </c>
      <c r="H85" s="51" t="s">
        <v>21</v>
      </c>
    </row>
    <row r="86" ht="22" customHeight="1" spans="1:8">
      <c r="A86" s="53" t="s">
        <v>96</v>
      </c>
      <c r="B86" s="54" t="s">
        <v>62</v>
      </c>
      <c r="C86" s="55" t="s">
        <v>63</v>
      </c>
      <c r="D86" s="54" t="s">
        <v>39</v>
      </c>
      <c r="E86" s="54">
        <v>1</v>
      </c>
      <c r="F86" s="56">
        <f>主要材料品牌单价!$F$29</f>
        <v>10</v>
      </c>
      <c r="G86" s="56">
        <f t="shared" ref="G86:G94" si="6">E86*F86</f>
        <v>10</v>
      </c>
      <c r="H86" s="54"/>
    </row>
    <row r="87" ht="22" customHeight="1" spans="1:8">
      <c r="A87" s="53"/>
      <c r="B87" s="54" t="s">
        <v>64</v>
      </c>
      <c r="C87" s="55" t="s">
        <v>65</v>
      </c>
      <c r="D87" s="54" t="s">
        <v>39</v>
      </c>
      <c r="E87" s="57">
        <v>1</v>
      </c>
      <c r="F87" s="56">
        <f>主要材料品牌单价!$F$30</f>
        <v>65</v>
      </c>
      <c r="G87" s="56">
        <f t="shared" si="6"/>
        <v>65</v>
      </c>
      <c r="H87" s="54"/>
    </row>
    <row r="88" ht="22" customHeight="1" spans="1:8">
      <c r="A88" s="53"/>
      <c r="B88" s="54" t="s">
        <v>66</v>
      </c>
      <c r="C88" s="55" t="s">
        <v>67</v>
      </c>
      <c r="D88" s="54" t="s">
        <v>39</v>
      </c>
      <c r="E88" s="54">
        <v>1</v>
      </c>
      <c r="F88" s="56">
        <f>主要材料品牌单价!$F$49</f>
        <v>10</v>
      </c>
      <c r="G88" s="56">
        <f t="shared" si="6"/>
        <v>10</v>
      </c>
      <c r="H88" s="54"/>
    </row>
    <row r="89" ht="22" customHeight="1" spans="1:8">
      <c r="A89" s="53"/>
      <c r="B89" s="58" t="s">
        <v>68</v>
      </c>
      <c r="C89" s="37" t="s">
        <v>69</v>
      </c>
      <c r="D89" s="54" t="s">
        <v>70</v>
      </c>
      <c r="E89" s="56">
        <v>7.25</v>
      </c>
      <c r="F89" s="56">
        <f>主要材料品牌单价!$F$5</f>
        <v>4.3</v>
      </c>
      <c r="G89" s="56">
        <f t="shared" si="6"/>
        <v>31.175</v>
      </c>
      <c r="H89" s="29"/>
    </row>
    <row r="90" ht="22" customHeight="1" spans="1:8">
      <c r="A90" s="53"/>
      <c r="B90" s="59"/>
      <c r="C90" s="37" t="s">
        <v>71</v>
      </c>
      <c r="D90" s="54" t="s">
        <v>70</v>
      </c>
      <c r="E90" s="56">
        <v>2.27</v>
      </c>
      <c r="F90" s="56">
        <f>主要材料品牌单价!$F$18</f>
        <v>22.787610619469</v>
      </c>
      <c r="G90" s="56">
        <f t="shared" si="6"/>
        <v>51.7278761061946</v>
      </c>
      <c r="H90" s="29"/>
    </row>
    <row r="91" ht="22" customHeight="1" spans="1:8">
      <c r="A91" s="53"/>
      <c r="B91" s="59"/>
      <c r="C91" s="37" t="s">
        <v>72</v>
      </c>
      <c r="D91" s="54" t="s">
        <v>70</v>
      </c>
      <c r="E91" s="56">
        <v>1.28</v>
      </c>
      <c r="F91" s="56">
        <f>主要材料品牌单价!$F$9</f>
        <v>4.6</v>
      </c>
      <c r="G91" s="56">
        <f t="shared" si="6"/>
        <v>5.888</v>
      </c>
      <c r="H91" s="29"/>
    </row>
    <row r="92" ht="22" customHeight="1" spans="1:8">
      <c r="A92" s="53"/>
      <c r="B92" s="59"/>
      <c r="C92" s="37" t="s">
        <v>92</v>
      </c>
      <c r="D92" s="54" t="s">
        <v>70</v>
      </c>
      <c r="E92" s="56">
        <v>4.2432</v>
      </c>
      <c r="F92" s="56">
        <f>主要材料品牌单价!$F$7</f>
        <v>4.6</v>
      </c>
      <c r="G92" s="56">
        <f t="shared" si="6"/>
        <v>19.51872</v>
      </c>
      <c r="H92" s="29"/>
    </row>
    <row r="93" ht="22" customHeight="1" spans="1:8">
      <c r="A93" s="53"/>
      <c r="B93" s="59"/>
      <c r="C93" s="60" t="s">
        <v>74</v>
      </c>
      <c r="D93" s="54" t="s">
        <v>39</v>
      </c>
      <c r="E93" s="56">
        <v>1</v>
      </c>
      <c r="F93" s="56">
        <f>主要材料品牌单价!$F$52</f>
        <v>15</v>
      </c>
      <c r="G93" s="56">
        <f t="shared" si="6"/>
        <v>15</v>
      </c>
      <c r="H93" s="56"/>
    </row>
    <row r="94" ht="22" customHeight="1" spans="1:8">
      <c r="A94" s="53"/>
      <c r="B94" s="59"/>
      <c r="C94" s="37" t="s">
        <v>93</v>
      </c>
      <c r="D94" s="54" t="s">
        <v>45</v>
      </c>
      <c r="E94" s="56">
        <v>0.07</v>
      </c>
      <c r="F94" s="56">
        <f>主要材料品牌单价!$F$21</f>
        <v>120</v>
      </c>
      <c r="G94" s="56">
        <f t="shared" si="6"/>
        <v>8.4</v>
      </c>
      <c r="H94" s="56"/>
    </row>
    <row r="95" ht="22" customHeight="1" spans="1:8">
      <c r="A95" s="53"/>
      <c r="B95" s="59"/>
      <c r="C95" s="55" t="s">
        <v>75</v>
      </c>
      <c r="D95" s="54" t="s">
        <v>45</v>
      </c>
      <c r="E95" s="56">
        <v>1.2</v>
      </c>
      <c r="F95" s="56">
        <f>主要材料品牌单价!$F$20</f>
        <v>165</v>
      </c>
      <c r="G95" s="56">
        <f t="shared" ref="G95:G100" si="7">E95*F95</f>
        <v>198</v>
      </c>
      <c r="H95" s="56"/>
    </row>
    <row r="96" ht="22" customHeight="1" spans="1:8">
      <c r="A96" s="53"/>
      <c r="B96" s="54" t="s">
        <v>76</v>
      </c>
      <c r="C96" s="55" t="s">
        <v>77</v>
      </c>
      <c r="D96" s="54" t="s">
        <v>78</v>
      </c>
      <c r="E96" s="56">
        <v>0.988875154511743</v>
      </c>
      <c r="F96" s="56">
        <f>主要材料品牌单价!$F$36</f>
        <v>8.6</v>
      </c>
      <c r="G96" s="56">
        <f t="shared" si="7"/>
        <v>8.50432632880099</v>
      </c>
      <c r="H96" s="29"/>
    </row>
    <row r="97" ht="22" customHeight="1" spans="1:8">
      <c r="A97" s="53"/>
      <c r="B97" s="54"/>
      <c r="C97" s="55" t="s">
        <v>79</v>
      </c>
      <c r="D97" s="54" t="s">
        <v>80</v>
      </c>
      <c r="E97" s="56">
        <v>1.97775030902349</v>
      </c>
      <c r="F97" s="56">
        <f>主要材料品牌单价!$F$39</f>
        <v>1.1</v>
      </c>
      <c r="G97" s="56">
        <f t="shared" si="7"/>
        <v>2.17552533992584</v>
      </c>
      <c r="H97" s="29"/>
    </row>
    <row r="98" ht="22" customHeight="1" spans="1:8">
      <c r="A98" s="53"/>
      <c r="B98" s="54"/>
      <c r="C98" s="55" t="s">
        <v>81</v>
      </c>
      <c r="D98" s="54" t="s">
        <v>82</v>
      </c>
      <c r="E98" s="56">
        <v>0.638607334157396</v>
      </c>
      <c r="F98" s="56">
        <f>主要材料品牌单价!$F$27</f>
        <v>13.2</v>
      </c>
      <c r="G98" s="56">
        <f t="shared" si="7"/>
        <v>8.42961681087763</v>
      </c>
      <c r="H98" s="54"/>
    </row>
    <row r="99" ht="22" customHeight="1" spans="1:8">
      <c r="A99" s="53"/>
      <c r="B99" s="54"/>
      <c r="C99" s="55" t="s">
        <v>83</v>
      </c>
      <c r="D99" s="54" t="s">
        <v>39</v>
      </c>
      <c r="E99" s="54">
        <v>1</v>
      </c>
      <c r="F99" s="56">
        <f>主要材料品牌单价!$F$44</f>
        <v>10</v>
      </c>
      <c r="G99" s="56">
        <f t="shared" si="7"/>
        <v>10</v>
      </c>
      <c r="H99" s="54"/>
    </row>
    <row r="100" ht="22" customHeight="1" spans="1:8">
      <c r="A100" s="53"/>
      <c r="B100" s="54" t="s">
        <v>84</v>
      </c>
      <c r="C100" s="55" t="s">
        <v>85</v>
      </c>
      <c r="D100" s="54" t="s">
        <v>39</v>
      </c>
      <c r="E100" s="61">
        <v>1</v>
      </c>
      <c r="F100" s="62">
        <f>主要材料品牌单价!$F$57</f>
        <v>0.13</v>
      </c>
      <c r="G100" s="56">
        <f>SUM(G86:G99)*F100</f>
        <v>57.6964783961539</v>
      </c>
      <c r="H100" s="54"/>
    </row>
    <row r="101" ht="22" customHeight="1" spans="1:8">
      <c r="A101" s="53"/>
      <c r="B101" s="63" t="s">
        <v>86</v>
      </c>
      <c r="C101" s="64" t="s">
        <v>87</v>
      </c>
      <c r="D101" s="63"/>
      <c r="E101" s="65"/>
      <c r="F101" s="66"/>
      <c r="G101" s="66">
        <f>SUM(G86:G100)*主要材料品牌单价!$F$59</f>
        <v>500.913724330375</v>
      </c>
      <c r="H101" s="65"/>
    </row>
    <row r="102" ht="22" customHeight="1" spans="1:8">
      <c r="A102" s="53"/>
      <c r="B102" s="67" t="s">
        <v>88</v>
      </c>
      <c r="C102" s="68" t="s">
        <v>89</v>
      </c>
      <c r="D102" s="69" t="s">
        <v>39</v>
      </c>
      <c r="E102" s="69"/>
      <c r="F102" s="70"/>
      <c r="G102" s="70">
        <f>SUM(G89:G99)*主要材料品牌单价!$F$59</f>
        <v>358.388481708296</v>
      </c>
      <c r="H102" s="69"/>
    </row>
    <row r="103" ht="22" customHeight="1" spans="1:8">
      <c r="A103" s="53"/>
      <c r="B103" s="71"/>
      <c r="C103" s="68" t="s">
        <v>90</v>
      </c>
      <c r="D103" s="69" t="s">
        <v>39</v>
      </c>
      <c r="E103" s="69"/>
      <c r="F103" s="69"/>
      <c r="G103" s="70">
        <f>(G86+G87+G88+G100)*主要材料品牌单价!$F$59</f>
        <v>142.525242622079</v>
      </c>
      <c r="H103" s="69"/>
    </row>
    <row r="104" ht="22" customHeight="1" spans="1:8">
      <c r="A104" s="44" t="s">
        <v>53</v>
      </c>
      <c r="B104" s="45">
        <f>工程量清单清单!C10</f>
        <v>1.6</v>
      </c>
      <c r="C104" s="45"/>
      <c r="D104" s="46" t="s">
        <v>54</v>
      </c>
      <c r="E104" s="46"/>
      <c r="F104" s="46"/>
      <c r="G104" s="47"/>
      <c r="H104" s="46"/>
    </row>
    <row r="105" ht="22" customHeight="1" spans="1:8">
      <c r="A105" s="48" t="s">
        <v>55</v>
      </c>
      <c r="B105" s="49" t="s">
        <v>56</v>
      </c>
      <c r="C105" s="49"/>
      <c r="D105" s="49"/>
      <c r="E105" s="49"/>
      <c r="F105" s="49"/>
      <c r="G105" s="50"/>
      <c r="H105" s="49"/>
    </row>
    <row r="106" ht="22" customHeight="1" spans="1:8">
      <c r="A106" s="51"/>
      <c r="B106" s="51" t="s">
        <v>57</v>
      </c>
      <c r="C106" s="51"/>
      <c r="D106" s="51" t="s">
        <v>34</v>
      </c>
      <c r="E106" s="51" t="s">
        <v>58</v>
      </c>
      <c r="F106" s="51" t="s">
        <v>59</v>
      </c>
      <c r="G106" s="52" t="s">
        <v>60</v>
      </c>
      <c r="H106" s="51" t="s">
        <v>21</v>
      </c>
    </row>
    <row r="107" ht="22" customHeight="1" spans="1:8">
      <c r="A107" s="53" t="s">
        <v>97</v>
      </c>
      <c r="B107" s="54" t="s">
        <v>62</v>
      </c>
      <c r="C107" s="55" t="s">
        <v>63</v>
      </c>
      <c r="D107" s="54" t="s">
        <v>39</v>
      </c>
      <c r="E107" s="54">
        <v>1</v>
      </c>
      <c r="F107" s="56">
        <f>主要材料品牌单价!$F$29</f>
        <v>10</v>
      </c>
      <c r="G107" s="56">
        <f t="shared" ref="G107:G120" si="8">E107*F107</f>
        <v>10</v>
      </c>
      <c r="H107" s="54"/>
    </row>
    <row r="108" ht="22" customHeight="1" spans="1:8">
      <c r="A108" s="53"/>
      <c r="B108" s="54" t="s">
        <v>64</v>
      </c>
      <c r="C108" s="55" t="s">
        <v>65</v>
      </c>
      <c r="D108" s="54" t="s">
        <v>39</v>
      </c>
      <c r="E108" s="57">
        <v>1</v>
      </c>
      <c r="F108" s="56">
        <f>主要材料品牌单价!$F$30</f>
        <v>65</v>
      </c>
      <c r="G108" s="56">
        <f t="shared" si="8"/>
        <v>65</v>
      </c>
      <c r="H108" s="54"/>
    </row>
    <row r="109" ht="22" customHeight="1" spans="1:8">
      <c r="A109" s="53"/>
      <c r="B109" s="54" t="s">
        <v>66</v>
      </c>
      <c r="C109" s="55" t="s">
        <v>67</v>
      </c>
      <c r="D109" s="54" t="s">
        <v>39</v>
      </c>
      <c r="E109" s="54">
        <v>1</v>
      </c>
      <c r="F109" s="56">
        <f>主要材料品牌单价!$F$49</f>
        <v>10</v>
      </c>
      <c r="G109" s="56">
        <f t="shared" si="8"/>
        <v>10</v>
      </c>
      <c r="H109" s="54"/>
    </row>
    <row r="110" ht="22" customHeight="1" spans="1:8">
      <c r="A110" s="53"/>
      <c r="B110" s="58" t="s">
        <v>68</v>
      </c>
      <c r="C110" s="37" t="s">
        <v>69</v>
      </c>
      <c r="D110" s="54" t="s">
        <v>70</v>
      </c>
      <c r="E110" s="56">
        <v>8.21</v>
      </c>
      <c r="F110" s="56">
        <f>主要材料品牌单价!$F$5</f>
        <v>4.3</v>
      </c>
      <c r="G110" s="56">
        <f t="shared" si="8"/>
        <v>35.303</v>
      </c>
      <c r="H110" s="29"/>
    </row>
    <row r="111" ht="22" customHeight="1" spans="1:8">
      <c r="A111" s="53"/>
      <c r="B111" s="59"/>
      <c r="C111" s="37" t="s">
        <v>71</v>
      </c>
      <c r="D111" s="54" t="s">
        <v>70</v>
      </c>
      <c r="E111" s="56">
        <v>2.27</v>
      </c>
      <c r="F111" s="56">
        <f>主要材料品牌单价!$F$18</f>
        <v>22.787610619469</v>
      </c>
      <c r="G111" s="56">
        <f t="shared" si="8"/>
        <v>51.7278761061946</v>
      </c>
      <c r="H111" s="29"/>
    </row>
    <row r="112" ht="22" customHeight="1" spans="1:8">
      <c r="A112" s="53"/>
      <c r="B112" s="59"/>
      <c r="C112" s="37" t="s">
        <v>72</v>
      </c>
      <c r="D112" s="54" t="s">
        <v>70</v>
      </c>
      <c r="E112" s="56">
        <v>1.28</v>
      </c>
      <c r="F112" s="56">
        <f>主要材料品牌单价!$F$9</f>
        <v>4.6</v>
      </c>
      <c r="G112" s="56">
        <f t="shared" si="8"/>
        <v>5.888</v>
      </c>
      <c r="H112" s="29"/>
    </row>
    <row r="113" ht="22" customHeight="1" spans="1:8">
      <c r="A113" s="53"/>
      <c r="B113" s="59"/>
      <c r="C113" s="37" t="s">
        <v>92</v>
      </c>
      <c r="D113" s="54" t="s">
        <v>70</v>
      </c>
      <c r="E113" s="56">
        <v>4.2432</v>
      </c>
      <c r="F113" s="56">
        <f>主要材料品牌单价!$F$7</f>
        <v>4.6</v>
      </c>
      <c r="G113" s="56">
        <f t="shared" si="8"/>
        <v>19.51872</v>
      </c>
      <c r="H113" s="29"/>
    </row>
    <row r="114" ht="22" customHeight="1" spans="1:8">
      <c r="A114" s="53"/>
      <c r="B114" s="59"/>
      <c r="C114" s="60" t="s">
        <v>74</v>
      </c>
      <c r="D114" s="54" t="s">
        <v>39</v>
      </c>
      <c r="E114" s="56">
        <v>1</v>
      </c>
      <c r="F114" s="56">
        <f>主要材料品牌单价!$F$52</f>
        <v>15</v>
      </c>
      <c r="G114" s="56">
        <f t="shared" si="8"/>
        <v>15</v>
      </c>
      <c r="H114" s="56"/>
    </row>
    <row r="115" ht="22" customHeight="1" spans="1:8">
      <c r="A115" s="53"/>
      <c r="B115" s="59"/>
      <c r="C115" s="37" t="s">
        <v>93</v>
      </c>
      <c r="D115" s="54" t="s">
        <v>45</v>
      </c>
      <c r="E115" s="56">
        <v>0.07</v>
      </c>
      <c r="F115" s="56">
        <f>主要材料品牌单价!$F$21</f>
        <v>120</v>
      </c>
      <c r="G115" s="56">
        <f t="shared" si="8"/>
        <v>8.4</v>
      </c>
      <c r="H115" s="56"/>
    </row>
    <row r="116" ht="22" customHeight="1" spans="1:8">
      <c r="A116" s="53"/>
      <c r="B116" s="59"/>
      <c r="C116" s="55" t="s">
        <v>75</v>
      </c>
      <c r="D116" s="54" t="s">
        <v>45</v>
      </c>
      <c r="E116" s="56">
        <v>1.58</v>
      </c>
      <c r="F116" s="56">
        <f>主要材料品牌单价!$F$20</f>
        <v>165</v>
      </c>
      <c r="G116" s="56">
        <f t="shared" si="8"/>
        <v>260.7</v>
      </c>
      <c r="H116" s="56"/>
    </row>
    <row r="117" ht="22" customHeight="1" spans="1:8">
      <c r="A117" s="53"/>
      <c r="B117" s="54" t="s">
        <v>76</v>
      </c>
      <c r="C117" s="55" t="s">
        <v>77</v>
      </c>
      <c r="D117" s="54" t="s">
        <v>78</v>
      </c>
      <c r="E117" s="56">
        <v>1.39935414424112</v>
      </c>
      <c r="F117" s="56">
        <f>主要材料品牌单价!$F$36</f>
        <v>8.6</v>
      </c>
      <c r="G117" s="56">
        <f t="shared" si="8"/>
        <v>12.0344456404736</v>
      </c>
      <c r="H117" s="29"/>
    </row>
    <row r="118" ht="22" customHeight="1" spans="1:8">
      <c r="A118" s="53"/>
      <c r="B118" s="54"/>
      <c r="C118" s="55" t="s">
        <v>79</v>
      </c>
      <c r="D118" s="54" t="s">
        <v>80</v>
      </c>
      <c r="E118" s="56">
        <v>2.79870828848224</v>
      </c>
      <c r="F118" s="56">
        <f>主要材料品牌单价!$F$39</f>
        <v>1.1</v>
      </c>
      <c r="G118" s="56">
        <f t="shared" si="8"/>
        <v>3.07857911733046</v>
      </c>
      <c r="H118" s="29"/>
    </row>
    <row r="119" ht="22" customHeight="1" spans="1:8">
      <c r="A119" s="53"/>
      <c r="B119" s="54"/>
      <c r="C119" s="55" t="s">
        <v>81</v>
      </c>
      <c r="D119" s="54" t="s">
        <v>82</v>
      </c>
      <c r="E119" s="56">
        <v>0.559077861499821</v>
      </c>
      <c r="F119" s="56">
        <f>主要材料品牌单价!$F$27</f>
        <v>13.2</v>
      </c>
      <c r="G119" s="56">
        <f t="shared" si="8"/>
        <v>7.37982777179764</v>
      </c>
      <c r="H119" s="54"/>
    </row>
    <row r="120" ht="22" customHeight="1" spans="1:8">
      <c r="A120" s="53"/>
      <c r="B120" s="54"/>
      <c r="C120" s="55" t="s">
        <v>83</v>
      </c>
      <c r="D120" s="54" t="s">
        <v>39</v>
      </c>
      <c r="E120" s="54">
        <v>1</v>
      </c>
      <c r="F120" s="56">
        <f>主要材料品牌单价!$F$44</f>
        <v>10</v>
      </c>
      <c r="G120" s="56">
        <f t="shared" si="8"/>
        <v>10</v>
      </c>
      <c r="H120" s="54"/>
    </row>
    <row r="121" ht="22" customHeight="1" spans="1:8">
      <c r="A121" s="53"/>
      <c r="B121" s="54" t="s">
        <v>84</v>
      </c>
      <c r="C121" s="55" t="s">
        <v>85</v>
      </c>
      <c r="D121" s="54" t="s">
        <v>39</v>
      </c>
      <c r="E121" s="61">
        <v>1</v>
      </c>
      <c r="F121" s="62">
        <f>主要材料品牌单价!$F$57</f>
        <v>0.13</v>
      </c>
      <c r="G121" s="56">
        <f>SUM(G107:G120)*F121</f>
        <v>66.8239583226535</v>
      </c>
      <c r="H121" s="54"/>
    </row>
    <row r="122" ht="22" customHeight="1" spans="1:8">
      <c r="A122" s="53"/>
      <c r="B122" s="63" t="s">
        <v>86</v>
      </c>
      <c r="C122" s="64" t="s">
        <v>87</v>
      </c>
      <c r="D122" s="63"/>
      <c r="E122" s="65"/>
      <c r="F122" s="66"/>
      <c r="G122" s="66">
        <f>SUM(G107:G121)*主要材料品牌单价!$F$59</f>
        <v>580.1573816701</v>
      </c>
      <c r="H122" s="65"/>
    </row>
    <row r="123" ht="22" customHeight="1" spans="1:8">
      <c r="A123" s="53"/>
      <c r="B123" s="67" t="s">
        <v>88</v>
      </c>
      <c r="C123" s="68" t="s">
        <v>89</v>
      </c>
      <c r="D123" s="69" t="s">
        <v>39</v>
      </c>
      <c r="E123" s="69"/>
      <c r="F123" s="70"/>
      <c r="G123" s="70">
        <f>SUM(G110:G120)*主要材料品牌单价!$F$59</f>
        <v>428.515612097433</v>
      </c>
      <c r="H123" s="69"/>
    </row>
    <row r="124" ht="22" customHeight="1" spans="1:8">
      <c r="A124" s="53"/>
      <c r="B124" s="71"/>
      <c r="C124" s="68" t="s">
        <v>90</v>
      </c>
      <c r="D124" s="69" t="s">
        <v>39</v>
      </c>
      <c r="E124" s="69"/>
      <c r="F124" s="69"/>
      <c r="G124" s="70">
        <f>(G107+G108+G109+G121)*主要材料品牌单价!$F$59</f>
        <v>151.641769572666</v>
      </c>
      <c r="H124" s="69"/>
    </row>
    <row r="125" ht="22" customHeight="1" spans="1:8">
      <c r="A125" s="44" t="s">
        <v>53</v>
      </c>
      <c r="B125" s="45">
        <f>工程量清单清单!C11</f>
        <v>1.62</v>
      </c>
      <c r="C125" s="45"/>
      <c r="D125" s="46" t="s">
        <v>54</v>
      </c>
      <c r="E125" s="46"/>
      <c r="F125" s="46"/>
      <c r="G125" s="47"/>
      <c r="H125" s="46"/>
    </row>
    <row r="126" ht="22" customHeight="1" spans="1:8">
      <c r="A126" s="48" t="s">
        <v>55</v>
      </c>
      <c r="B126" s="49" t="s">
        <v>56</v>
      </c>
      <c r="C126" s="49"/>
      <c r="D126" s="49"/>
      <c r="E126" s="49"/>
      <c r="F126" s="49"/>
      <c r="G126" s="50"/>
      <c r="H126" s="49"/>
    </row>
    <row r="127" ht="22" customHeight="1" spans="1:8">
      <c r="A127" s="51"/>
      <c r="B127" s="51" t="s">
        <v>57</v>
      </c>
      <c r="C127" s="51"/>
      <c r="D127" s="51" t="s">
        <v>34</v>
      </c>
      <c r="E127" s="51" t="s">
        <v>58</v>
      </c>
      <c r="F127" s="51" t="s">
        <v>59</v>
      </c>
      <c r="G127" s="52" t="s">
        <v>60</v>
      </c>
      <c r="H127" s="51" t="s">
        <v>21</v>
      </c>
    </row>
    <row r="128" ht="22" customHeight="1" spans="1:8">
      <c r="A128" s="53" t="s">
        <v>98</v>
      </c>
      <c r="B128" s="54" t="s">
        <v>62</v>
      </c>
      <c r="C128" s="55" t="s">
        <v>63</v>
      </c>
      <c r="D128" s="54" t="s">
        <v>39</v>
      </c>
      <c r="E128" s="54">
        <v>1</v>
      </c>
      <c r="F128" s="56">
        <f>主要材料品牌单价!$F$29</f>
        <v>10</v>
      </c>
      <c r="G128" s="56">
        <f t="shared" ref="G128:G141" si="9">E128*F128</f>
        <v>10</v>
      </c>
      <c r="H128" s="54"/>
    </row>
    <row r="129" ht="22" customHeight="1" spans="1:8">
      <c r="A129" s="53"/>
      <c r="B129" s="54" t="s">
        <v>64</v>
      </c>
      <c r="C129" s="55" t="s">
        <v>65</v>
      </c>
      <c r="D129" s="54" t="s">
        <v>39</v>
      </c>
      <c r="E129" s="57">
        <v>1</v>
      </c>
      <c r="F129" s="56">
        <f>主要材料品牌单价!$F$30</f>
        <v>65</v>
      </c>
      <c r="G129" s="56">
        <f t="shared" si="9"/>
        <v>65</v>
      </c>
      <c r="H129" s="54"/>
    </row>
    <row r="130" ht="22" customHeight="1" spans="1:8">
      <c r="A130" s="53"/>
      <c r="B130" s="54" t="s">
        <v>66</v>
      </c>
      <c r="C130" s="55" t="s">
        <v>67</v>
      </c>
      <c r="D130" s="54" t="s">
        <v>39</v>
      </c>
      <c r="E130" s="54">
        <v>1</v>
      </c>
      <c r="F130" s="56">
        <f>主要材料品牌单价!$F$49</f>
        <v>10</v>
      </c>
      <c r="G130" s="56">
        <f t="shared" si="9"/>
        <v>10</v>
      </c>
      <c r="H130" s="54"/>
    </row>
    <row r="131" ht="22" customHeight="1" spans="1:8">
      <c r="A131" s="53"/>
      <c r="B131" s="58" t="s">
        <v>68</v>
      </c>
      <c r="C131" s="37" t="s">
        <v>69</v>
      </c>
      <c r="D131" s="54" t="s">
        <v>70</v>
      </c>
      <c r="E131" s="56">
        <v>8.23</v>
      </c>
      <c r="F131" s="56">
        <f>主要材料品牌单价!$F$5</f>
        <v>4.3</v>
      </c>
      <c r="G131" s="56">
        <f t="shared" si="9"/>
        <v>35.389</v>
      </c>
      <c r="H131" s="29"/>
    </row>
    <row r="132" ht="22" customHeight="1" spans="1:8">
      <c r="A132" s="53"/>
      <c r="B132" s="59"/>
      <c r="C132" s="37" t="s">
        <v>71</v>
      </c>
      <c r="D132" s="54" t="s">
        <v>70</v>
      </c>
      <c r="E132" s="56">
        <v>2.27</v>
      </c>
      <c r="F132" s="56">
        <f>主要材料品牌单价!$F$18</f>
        <v>22.787610619469</v>
      </c>
      <c r="G132" s="56">
        <f t="shared" si="9"/>
        <v>51.7278761061946</v>
      </c>
      <c r="H132" s="29"/>
    </row>
    <row r="133" ht="22" customHeight="1" spans="1:8">
      <c r="A133" s="53"/>
      <c r="B133" s="59"/>
      <c r="C133" s="37" t="s">
        <v>72</v>
      </c>
      <c r="D133" s="54" t="s">
        <v>70</v>
      </c>
      <c r="E133" s="56">
        <v>1.07</v>
      </c>
      <c r="F133" s="56">
        <f>主要材料品牌单价!$F$9</f>
        <v>4.6</v>
      </c>
      <c r="G133" s="56">
        <f t="shared" si="9"/>
        <v>4.922</v>
      </c>
      <c r="H133" s="29"/>
    </row>
    <row r="134" ht="22" customHeight="1" spans="1:8">
      <c r="A134" s="53"/>
      <c r="B134" s="59"/>
      <c r="C134" s="37" t="s">
        <v>92</v>
      </c>
      <c r="D134" s="54" t="s">
        <v>70</v>
      </c>
      <c r="E134" s="56">
        <v>4.2432</v>
      </c>
      <c r="F134" s="56">
        <f>主要材料品牌单价!$F$7</f>
        <v>4.6</v>
      </c>
      <c r="G134" s="56">
        <f t="shared" si="9"/>
        <v>19.51872</v>
      </c>
      <c r="H134" s="29"/>
    </row>
    <row r="135" ht="22" customHeight="1" spans="1:8">
      <c r="A135" s="53"/>
      <c r="B135" s="59"/>
      <c r="C135" s="60" t="s">
        <v>74</v>
      </c>
      <c r="D135" s="54" t="s">
        <v>39</v>
      </c>
      <c r="E135" s="56">
        <v>1</v>
      </c>
      <c r="F135" s="56">
        <f>主要材料品牌单价!$F$52</f>
        <v>15</v>
      </c>
      <c r="G135" s="56">
        <f t="shared" si="9"/>
        <v>15</v>
      </c>
      <c r="H135" s="56"/>
    </row>
    <row r="136" ht="22" customHeight="1" spans="1:8">
      <c r="A136" s="53"/>
      <c r="B136" s="59"/>
      <c r="C136" s="37" t="s">
        <v>93</v>
      </c>
      <c r="D136" s="54" t="s">
        <v>45</v>
      </c>
      <c r="E136" s="56">
        <v>0.07</v>
      </c>
      <c r="F136" s="56">
        <f>主要材料品牌单价!$F$21</f>
        <v>120</v>
      </c>
      <c r="G136" s="56">
        <f t="shared" si="9"/>
        <v>8.4</v>
      </c>
      <c r="H136" s="56"/>
    </row>
    <row r="137" ht="22" customHeight="1" spans="1:8">
      <c r="A137" s="53"/>
      <c r="B137" s="59"/>
      <c r="C137" s="55" t="s">
        <v>75</v>
      </c>
      <c r="D137" s="54" t="s">
        <v>45</v>
      </c>
      <c r="E137" s="56">
        <v>1.6</v>
      </c>
      <c r="F137" s="56">
        <f>主要材料品牌单价!$F$20</f>
        <v>165</v>
      </c>
      <c r="G137" s="56">
        <f t="shared" si="9"/>
        <v>264</v>
      </c>
      <c r="H137" s="56"/>
    </row>
    <row r="138" ht="22" customHeight="1" spans="1:8">
      <c r="A138" s="53"/>
      <c r="B138" s="54" t="s">
        <v>76</v>
      </c>
      <c r="C138" s="55" t="s">
        <v>77</v>
      </c>
      <c r="D138" s="54" t="s">
        <v>78</v>
      </c>
      <c r="E138" s="56">
        <v>1.69082125603865</v>
      </c>
      <c r="F138" s="56">
        <f>主要材料品牌单价!$F$36</f>
        <v>8.6</v>
      </c>
      <c r="G138" s="56">
        <f t="shared" si="9"/>
        <v>14.5410628019324</v>
      </c>
      <c r="H138" s="29"/>
    </row>
    <row r="139" ht="22" customHeight="1" spans="1:8">
      <c r="A139" s="53"/>
      <c r="B139" s="54"/>
      <c r="C139" s="55" t="s">
        <v>79</v>
      </c>
      <c r="D139" s="54" t="s">
        <v>80</v>
      </c>
      <c r="E139" s="56">
        <v>3.38164251207729</v>
      </c>
      <c r="F139" s="56">
        <f>主要材料品牌单价!$F$39</f>
        <v>1.1</v>
      </c>
      <c r="G139" s="56">
        <f t="shared" si="9"/>
        <v>3.71980676328502</v>
      </c>
      <c r="H139" s="29"/>
    </row>
    <row r="140" ht="22" customHeight="1" spans="1:8">
      <c r="A140" s="53"/>
      <c r="B140" s="54"/>
      <c r="C140" s="55" t="s">
        <v>81</v>
      </c>
      <c r="D140" s="54" t="s">
        <v>82</v>
      </c>
      <c r="E140" s="56">
        <v>0.599154589371981</v>
      </c>
      <c r="F140" s="56">
        <f>主要材料品牌单价!$F$27</f>
        <v>13.2</v>
      </c>
      <c r="G140" s="56">
        <f t="shared" si="9"/>
        <v>7.90884057971015</v>
      </c>
      <c r="H140" s="54"/>
    </row>
    <row r="141" ht="22" customHeight="1" spans="1:8">
      <c r="A141" s="53"/>
      <c r="B141" s="54"/>
      <c r="C141" s="55" t="s">
        <v>83</v>
      </c>
      <c r="D141" s="54" t="s">
        <v>39</v>
      </c>
      <c r="E141" s="54">
        <v>1</v>
      </c>
      <c r="F141" s="56">
        <f>主要材料品牌单价!$F$44</f>
        <v>10</v>
      </c>
      <c r="G141" s="56">
        <f t="shared" si="9"/>
        <v>10</v>
      </c>
      <c r="H141" s="54"/>
    </row>
    <row r="142" ht="22" customHeight="1" spans="1:8">
      <c r="A142" s="53"/>
      <c r="B142" s="54" t="s">
        <v>84</v>
      </c>
      <c r="C142" s="55" t="s">
        <v>85</v>
      </c>
      <c r="D142" s="54" t="s">
        <v>39</v>
      </c>
      <c r="E142" s="61">
        <v>1</v>
      </c>
      <c r="F142" s="62">
        <f>主要材料品牌单价!$F$57</f>
        <v>0.13</v>
      </c>
      <c r="G142" s="56">
        <f>SUM(G128:G141)*F142</f>
        <v>67.6165498126459</v>
      </c>
      <c r="H142" s="54"/>
    </row>
    <row r="143" ht="22" customHeight="1" spans="1:8">
      <c r="A143" s="53"/>
      <c r="B143" s="63" t="s">
        <v>86</v>
      </c>
      <c r="C143" s="64" t="s">
        <v>87</v>
      </c>
      <c r="D143" s="63"/>
      <c r="E143" s="65"/>
      <c r="F143" s="66"/>
      <c r="G143" s="66">
        <f>SUM(G128:G142)*主要材料品牌单价!$F$59</f>
        <v>587.038563436492</v>
      </c>
      <c r="H143" s="65"/>
    </row>
    <row r="144" ht="22" customHeight="1" spans="1:8">
      <c r="A144" s="53"/>
      <c r="B144" s="67" t="s">
        <v>88</v>
      </c>
      <c r="C144" s="68" t="s">
        <v>89</v>
      </c>
      <c r="D144" s="69" t="s">
        <v>39</v>
      </c>
      <c r="E144" s="69"/>
      <c r="F144" s="70"/>
      <c r="G144" s="70">
        <f>SUM(G131:G141)*主要材料品牌单价!$F$59</f>
        <v>434.605153483621</v>
      </c>
      <c r="H144" s="69"/>
    </row>
    <row r="145" ht="22" customHeight="1" spans="1:8">
      <c r="A145" s="53"/>
      <c r="B145" s="71"/>
      <c r="C145" s="68" t="s">
        <v>90</v>
      </c>
      <c r="D145" s="69" t="s">
        <v>39</v>
      </c>
      <c r="E145" s="69"/>
      <c r="F145" s="69"/>
      <c r="G145" s="70">
        <f>(G128+G129+G130+G142)*主要材料品牌单价!$F$59</f>
        <v>152.433409952871</v>
      </c>
      <c r="H145" s="69"/>
    </row>
    <row r="146" customHeight="1" spans="1:8">
      <c r="A146" s="44" t="s">
        <v>53</v>
      </c>
      <c r="B146" s="45">
        <f>工程量清单清单!C13</f>
        <v>0.9</v>
      </c>
      <c r="C146" s="45"/>
      <c r="D146" s="46" t="s">
        <v>99</v>
      </c>
      <c r="E146" s="46"/>
      <c r="F146" s="46"/>
      <c r="G146" s="47"/>
      <c r="H146" s="46"/>
    </row>
    <row r="147" customHeight="1" spans="1:8">
      <c r="A147" s="48" t="s">
        <v>55</v>
      </c>
      <c r="B147" s="49" t="s">
        <v>56</v>
      </c>
      <c r="C147" s="49"/>
      <c r="D147" s="49"/>
      <c r="E147" s="49"/>
      <c r="F147" s="49"/>
      <c r="G147" s="50"/>
      <c r="H147" s="49"/>
    </row>
    <row r="148" customHeight="1" spans="1:8">
      <c r="A148" s="51"/>
      <c r="B148" s="51" t="s">
        <v>57</v>
      </c>
      <c r="C148" s="51"/>
      <c r="D148" s="51" t="s">
        <v>34</v>
      </c>
      <c r="E148" s="51" t="s">
        <v>58</v>
      </c>
      <c r="F148" s="51" t="s">
        <v>59</v>
      </c>
      <c r="G148" s="52" t="s">
        <v>60</v>
      </c>
      <c r="H148" s="51" t="s">
        <v>21</v>
      </c>
    </row>
    <row r="149" customHeight="1" spans="1:8">
      <c r="A149" s="53" t="s">
        <v>100</v>
      </c>
      <c r="B149" s="54" t="s">
        <v>62</v>
      </c>
      <c r="C149" s="55" t="s">
        <v>63</v>
      </c>
      <c r="D149" s="54" t="s">
        <v>39</v>
      </c>
      <c r="E149" s="54">
        <v>1</v>
      </c>
      <c r="F149" s="56">
        <f>主要材料品牌单价!$F$31</f>
        <v>16</v>
      </c>
      <c r="G149" s="56">
        <f t="shared" ref="G149:G159" si="10">E149*F149</f>
        <v>16</v>
      </c>
      <c r="H149" s="54"/>
    </row>
    <row r="150" customHeight="1" spans="1:8">
      <c r="A150" s="53"/>
      <c r="B150" s="54" t="s">
        <v>64</v>
      </c>
      <c r="C150" s="55" t="s">
        <v>65</v>
      </c>
      <c r="D150" s="54" t="s">
        <v>39</v>
      </c>
      <c r="E150" s="57">
        <v>1</v>
      </c>
      <c r="F150" s="56">
        <f>主要材料品牌单价!$F$32</f>
        <v>15</v>
      </c>
      <c r="G150" s="56">
        <f t="shared" si="10"/>
        <v>15</v>
      </c>
      <c r="H150" s="54"/>
    </row>
    <row r="151" customHeight="1" spans="1:8">
      <c r="A151" s="53"/>
      <c r="B151" s="54" t="s">
        <v>66</v>
      </c>
      <c r="C151" s="55" t="s">
        <v>67</v>
      </c>
      <c r="D151" s="54" t="s">
        <v>39</v>
      </c>
      <c r="E151" s="54">
        <v>1</v>
      </c>
      <c r="F151" s="56">
        <f>主要材料品牌单价!$F$50</f>
        <v>6</v>
      </c>
      <c r="G151" s="56">
        <f t="shared" si="10"/>
        <v>6</v>
      </c>
      <c r="H151" s="54"/>
    </row>
    <row r="152" ht="26" customHeight="1" spans="1:8">
      <c r="A152" s="53"/>
      <c r="B152" s="58" t="s">
        <v>68</v>
      </c>
      <c r="C152" s="72" t="s">
        <v>101</v>
      </c>
      <c r="D152" s="54" t="s">
        <v>70</v>
      </c>
      <c r="E152" s="73">
        <v>2.05</v>
      </c>
      <c r="F152" s="56">
        <f>主要材料品牌单价!$F$10</f>
        <v>4.6</v>
      </c>
      <c r="G152" s="56">
        <f t="shared" si="10"/>
        <v>9.43</v>
      </c>
      <c r="H152" s="29"/>
    </row>
    <row r="153" ht="26" customHeight="1" spans="1:8">
      <c r="A153" s="53"/>
      <c r="B153" s="59"/>
      <c r="C153" s="72" t="s">
        <v>102</v>
      </c>
      <c r="D153" s="54" t="s">
        <v>70</v>
      </c>
      <c r="E153" s="56">
        <v>1.656</v>
      </c>
      <c r="F153" s="56">
        <f>主要材料品牌单价!$F$11</f>
        <v>4.6</v>
      </c>
      <c r="G153" s="56">
        <f t="shared" si="10"/>
        <v>7.6176</v>
      </c>
      <c r="H153" s="29"/>
    </row>
    <row r="154" ht="26" customHeight="1" spans="1:8">
      <c r="A154" s="53"/>
      <c r="B154" s="59"/>
      <c r="C154" s="72" t="s">
        <v>103</v>
      </c>
      <c r="D154" s="54" t="s">
        <v>70</v>
      </c>
      <c r="E154" s="56">
        <v>4.37</v>
      </c>
      <c r="F154" s="56">
        <f>主要材料品牌单价!$F$12</f>
        <v>4.6</v>
      </c>
      <c r="G154" s="56">
        <f t="shared" si="10"/>
        <v>20.102</v>
      </c>
      <c r="H154" s="56"/>
    </row>
    <row r="155" ht="26" customHeight="1" spans="1:8">
      <c r="A155" s="53"/>
      <c r="B155" s="59"/>
      <c r="C155" s="72" t="s">
        <v>104</v>
      </c>
      <c r="D155" s="54" t="s">
        <v>70</v>
      </c>
      <c r="E155" s="56">
        <v>1.143</v>
      </c>
      <c r="F155" s="56">
        <f>主要材料品牌单价!$F$13</f>
        <v>4.6</v>
      </c>
      <c r="G155" s="56">
        <f t="shared" si="10"/>
        <v>5.2578</v>
      </c>
      <c r="H155" s="56"/>
    </row>
    <row r="156" customHeight="1" spans="1:8">
      <c r="A156" s="53"/>
      <c r="B156" s="54" t="s">
        <v>76</v>
      </c>
      <c r="C156" s="74" t="s">
        <v>105</v>
      </c>
      <c r="D156" s="54" t="s">
        <v>106</v>
      </c>
      <c r="E156" s="54">
        <v>1.85</v>
      </c>
      <c r="F156" s="56">
        <f>主要材料品牌单价!$F$40</f>
        <v>0.45</v>
      </c>
      <c r="G156" s="56">
        <f t="shared" si="10"/>
        <v>0.8325</v>
      </c>
      <c r="H156" s="29"/>
    </row>
    <row r="157" customHeight="1" spans="1:8">
      <c r="A157" s="53"/>
      <c r="B157" s="54"/>
      <c r="C157" s="55" t="s">
        <v>107</v>
      </c>
      <c r="D157" s="54" t="s">
        <v>108</v>
      </c>
      <c r="E157" s="54">
        <v>1.1</v>
      </c>
      <c r="F157" s="56">
        <f>主要材料品牌单价!$F$42</f>
        <v>4</v>
      </c>
      <c r="G157" s="56">
        <f t="shared" si="10"/>
        <v>4.4</v>
      </c>
      <c r="H157" s="29"/>
    </row>
    <row r="158" customHeight="1" spans="1:8">
      <c r="A158" s="53"/>
      <c r="B158" s="54"/>
      <c r="C158" s="55" t="s">
        <v>109</v>
      </c>
      <c r="D158" s="54" t="s">
        <v>39</v>
      </c>
      <c r="E158" s="54">
        <v>1</v>
      </c>
      <c r="F158" s="56">
        <f>主要材料品牌单价!$F$52</f>
        <v>15</v>
      </c>
      <c r="G158" s="56">
        <f t="shared" si="10"/>
        <v>15</v>
      </c>
      <c r="H158" s="29"/>
    </row>
    <row r="159" customHeight="1" spans="1:8">
      <c r="A159" s="53"/>
      <c r="B159" s="54"/>
      <c r="C159" s="55" t="s">
        <v>83</v>
      </c>
      <c r="D159" s="54" t="s">
        <v>39</v>
      </c>
      <c r="E159" s="54">
        <v>1</v>
      </c>
      <c r="F159" s="56">
        <f>主要材料品牌单价!$F$45</f>
        <v>5</v>
      </c>
      <c r="G159" s="56">
        <f t="shared" si="10"/>
        <v>5</v>
      </c>
      <c r="H159" s="54"/>
    </row>
    <row r="160" customHeight="1" spans="1:8">
      <c r="A160" s="53"/>
      <c r="B160" s="54" t="s">
        <v>84</v>
      </c>
      <c r="C160" s="55" t="s">
        <v>85</v>
      </c>
      <c r="D160" s="54" t="s">
        <v>39</v>
      </c>
      <c r="E160" s="61">
        <v>1</v>
      </c>
      <c r="F160" s="62">
        <f>主要材料品牌单价!$F$57</f>
        <v>0.13</v>
      </c>
      <c r="G160" s="56">
        <f>SUM(G149:G159)*F160</f>
        <v>13.603187</v>
      </c>
      <c r="H160" s="54"/>
    </row>
    <row r="161" customHeight="1" spans="1:8">
      <c r="A161" s="53"/>
      <c r="B161" s="63" t="s">
        <v>86</v>
      </c>
      <c r="C161" s="64" t="s">
        <v>87</v>
      </c>
      <c r="D161" s="63"/>
      <c r="E161" s="65"/>
      <c r="F161" s="66"/>
      <c r="G161" s="66">
        <f>SUM(G149:G160)*主要材料品牌单价!$F$59</f>
        <v>118.1011952956</v>
      </c>
      <c r="H161" s="65"/>
    </row>
    <row r="162" customHeight="1" spans="1:8">
      <c r="A162" s="53"/>
      <c r="B162" s="67" t="s">
        <v>88</v>
      </c>
      <c r="C162" s="68" t="s">
        <v>89</v>
      </c>
      <c r="D162" s="69" t="s">
        <v>39</v>
      </c>
      <c r="E162" s="69"/>
      <c r="F162" s="70"/>
      <c r="G162" s="70">
        <f>SUM(G152:G159)*主要材料品牌单价!$F$59</f>
        <v>67.55873212</v>
      </c>
      <c r="H162" s="69"/>
    </row>
    <row r="163" customHeight="1" spans="1:8">
      <c r="A163" s="53"/>
      <c r="B163" s="71"/>
      <c r="C163" s="68" t="s">
        <v>90</v>
      </c>
      <c r="D163" s="69" t="s">
        <v>39</v>
      </c>
      <c r="E163" s="69"/>
      <c r="F163" s="69"/>
      <c r="G163" s="70">
        <f>(G149+G150+G151+G160)*主要材料品牌单价!$F$59</f>
        <v>50.5424631756</v>
      </c>
      <c r="H163" s="69"/>
    </row>
    <row r="164" customHeight="1" spans="1:8">
      <c r="A164" s="44" t="s">
        <v>53</v>
      </c>
      <c r="B164" s="45">
        <f>工程量清单清单!C14</f>
        <v>0.66</v>
      </c>
      <c r="C164" s="45"/>
      <c r="D164" s="46" t="s">
        <v>110</v>
      </c>
      <c r="E164" s="46"/>
      <c r="F164" s="46"/>
      <c r="G164" s="47"/>
      <c r="H164" s="46"/>
    </row>
    <row r="165" customHeight="1" spans="1:8">
      <c r="A165" s="48" t="s">
        <v>55</v>
      </c>
      <c r="B165" s="49" t="s">
        <v>56</v>
      </c>
      <c r="C165" s="49"/>
      <c r="D165" s="49"/>
      <c r="E165" s="49"/>
      <c r="F165" s="49"/>
      <c r="G165" s="50"/>
      <c r="H165" s="49"/>
    </row>
    <row r="166" customHeight="1" spans="1:8">
      <c r="A166" s="51"/>
      <c r="B166" s="51" t="s">
        <v>57</v>
      </c>
      <c r="C166" s="51"/>
      <c r="D166" s="51" t="s">
        <v>34</v>
      </c>
      <c r="E166" s="51" t="s">
        <v>58</v>
      </c>
      <c r="F166" s="51" t="s">
        <v>59</v>
      </c>
      <c r="G166" s="52" t="s">
        <v>60</v>
      </c>
      <c r="H166" s="51" t="s">
        <v>21</v>
      </c>
    </row>
    <row r="167" customHeight="1" spans="1:8">
      <c r="A167" s="53" t="s">
        <v>111</v>
      </c>
      <c r="B167" s="54" t="s">
        <v>62</v>
      </c>
      <c r="C167" s="55" t="s">
        <v>63</v>
      </c>
      <c r="D167" s="54" t="s">
        <v>39</v>
      </c>
      <c r="E167" s="54">
        <v>1</v>
      </c>
      <c r="F167" s="56">
        <f>主要材料品牌单价!$F$31</f>
        <v>16</v>
      </c>
      <c r="G167" s="56">
        <f t="shared" ref="G167:G176" si="11">E167*F167</f>
        <v>16</v>
      </c>
      <c r="H167" s="54"/>
    </row>
    <row r="168" customHeight="1" spans="1:8">
      <c r="A168" s="53"/>
      <c r="B168" s="54" t="s">
        <v>64</v>
      </c>
      <c r="C168" s="55" t="s">
        <v>65</v>
      </c>
      <c r="D168" s="54" t="s">
        <v>39</v>
      </c>
      <c r="E168" s="57">
        <v>1</v>
      </c>
      <c r="F168" s="56">
        <f>主要材料品牌单价!$F$32</f>
        <v>15</v>
      </c>
      <c r="G168" s="56">
        <f t="shared" si="11"/>
        <v>15</v>
      </c>
      <c r="H168" s="54"/>
    </row>
    <row r="169" customHeight="1" spans="1:8">
      <c r="A169" s="53"/>
      <c r="B169" s="54" t="s">
        <v>66</v>
      </c>
      <c r="C169" s="55" t="s">
        <v>67</v>
      </c>
      <c r="D169" s="54" t="s">
        <v>39</v>
      </c>
      <c r="E169" s="54">
        <v>1</v>
      </c>
      <c r="F169" s="56">
        <f>主要材料品牌单价!$F$50</f>
        <v>6</v>
      </c>
      <c r="G169" s="56">
        <f t="shared" si="11"/>
        <v>6</v>
      </c>
      <c r="H169" s="54"/>
    </row>
    <row r="170" ht="26" customHeight="1" spans="1:8">
      <c r="A170" s="53"/>
      <c r="B170" s="58" t="s">
        <v>68</v>
      </c>
      <c r="C170" s="72" t="s">
        <v>112</v>
      </c>
      <c r="D170" s="54" t="s">
        <v>70</v>
      </c>
      <c r="E170" s="73">
        <v>3.73</v>
      </c>
      <c r="F170" s="56">
        <f>主要材料品牌单价!$F$10</f>
        <v>4.6</v>
      </c>
      <c r="G170" s="56">
        <f t="shared" si="11"/>
        <v>17.158</v>
      </c>
      <c r="H170" s="29"/>
    </row>
    <row r="171" ht="26" customHeight="1" spans="1:8">
      <c r="A171" s="53"/>
      <c r="B171" s="59"/>
      <c r="C171" s="72" t="s">
        <v>113</v>
      </c>
      <c r="D171" s="54" t="s">
        <v>70</v>
      </c>
      <c r="E171" s="56">
        <v>9.8472</v>
      </c>
      <c r="F171" s="56">
        <f>主要材料品牌单价!$F$11</f>
        <v>4.6</v>
      </c>
      <c r="G171" s="56">
        <f t="shared" si="11"/>
        <v>45.29712</v>
      </c>
      <c r="H171" s="29"/>
    </row>
    <row r="172" ht="26" customHeight="1" spans="1:8">
      <c r="A172" s="53"/>
      <c r="B172" s="59"/>
      <c r="C172" s="72" t="s">
        <v>114</v>
      </c>
      <c r="D172" s="54" t="s">
        <v>70</v>
      </c>
      <c r="E172" s="56">
        <v>4.55</v>
      </c>
      <c r="F172" s="56">
        <f>主要材料品牌单价!$F$13</f>
        <v>4.6</v>
      </c>
      <c r="G172" s="56">
        <f t="shared" si="11"/>
        <v>20.93</v>
      </c>
      <c r="H172" s="56"/>
    </row>
    <row r="173" customHeight="1" spans="1:8">
      <c r="A173" s="53"/>
      <c r="B173" s="54" t="s">
        <v>76</v>
      </c>
      <c r="C173" s="74" t="s">
        <v>105</v>
      </c>
      <c r="D173" s="54" t="s">
        <v>106</v>
      </c>
      <c r="E173" s="54">
        <v>3.6</v>
      </c>
      <c r="F173" s="56">
        <f>主要材料品牌单价!$F$40</f>
        <v>0.45</v>
      </c>
      <c r="G173" s="56">
        <f t="shared" si="11"/>
        <v>1.62</v>
      </c>
      <c r="H173" s="29"/>
    </row>
    <row r="174" customHeight="1" spans="1:8">
      <c r="A174" s="53"/>
      <c r="B174" s="54"/>
      <c r="C174" s="55" t="s">
        <v>107</v>
      </c>
      <c r="D174" s="54" t="s">
        <v>108</v>
      </c>
      <c r="E174" s="54">
        <v>1.8</v>
      </c>
      <c r="F174" s="56">
        <f>主要材料品牌单价!$F$42</f>
        <v>4</v>
      </c>
      <c r="G174" s="56">
        <f t="shared" si="11"/>
        <v>7.2</v>
      </c>
      <c r="H174" s="29"/>
    </row>
    <row r="175" customHeight="1" spans="1:8">
      <c r="A175" s="53"/>
      <c r="B175" s="54"/>
      <c r="C175" s="55" t="s">
        <v>109</v>
      </c>
      <c r="D175" s="54" t="s">
        <v>39</v>
      </c>
      <c r="E175" s="54">
        <v>1</v>
      </c>
      <c r="F175" s="56">
        <f>主要材料品牌单价!$F$52</f>
        <v>15</v>
      </c>
      <c r="G175" s="56">
        <f t="shared" si="11"/>
        <v>15</v>
      </c>
      <c r="H175" s="29"/>
    </row>
    <row r="176" customHeight="1" spans="1:8">
      <c r="A176" s="53"/>
      <c r="B176" s="54"/>
      <c r="C176" s="55" t="s">
        <v>83</v>
      </c>
      <c r="D176" s="54" t="s">
        <v>39</v>
      </c>
      <c r="E176" s="54">
        <v>1</v>
      </c>
      <c r="F176" s="56">
        <f>主要材料品牌单价!$F$45</f>
        <v>5</v>
      </c>
      <c r="G176" s="56">
        <f t="shared" si="11"/>
        <v>5</v>
      </c>
      <c r="H176" s="54"/>
    </row>
    <row r="177" customHeight="1" spans="1:8">
      <c r="A177" s="53"/>
      <c r="B177" s="54" t="s">
        <v>84</v>
      </c>
      <c r="C177" s="55" t="s">
        <v>85</v>
      </c>
      <c r="D177" s="54" t="s">
        <v>39</v>
      </c>
      <c r="E177" s="61">
        <v>1</v>
      </c>
      <c r="F177" s="62">
        <f>主要材料品牌单价!$F$57</f>
        <v>0.13</v>
      </c>
      <c r="G177" s="56">
        <f>SUM(G167:G176)*F177</f>
        <v>19.3966656</v>
      </c>
      <c r="H177" s="54"/>
    </row>
    <row r="178" customHeight="1" spans="1:8">
      <c r="A178" s="53"/>
      <c r="B178" s="63" t="s">
        <v>86</v>
      </c>
      <c r="C178" s="64" t="s">
        <v>87</v>
      </c>
      <c r="D178" s="63"/>
      <c r="E178" s="65"/>
      <c r="F178" s="66"/>
      <c r="G178" s="66">
        <f>SUM(G167:G177)*主要材料品牌单价!$F$59</f>
        <v>168.39946345728</v>
      </c>
      <c r="H178" s="65"/>
    </row>
    <row r="179" customHeight="1" spans="1:8">
      <c r="A179" s="53"/>
      <c r="B179" s="67" t="s">
        <v>88</v>
      </c>
      <c r="C179" s="68" t="s">
        <v>89</v>
      </c>
      <c r="D179" s="69" t="s">
        <v>39</v>
      </c>
      <c r="E179" s="69"/>
      <c r="F179" s="70"/>
      <c r="G179" s="70">
        <f>SUM(G170:G176)*主要材料品牌单价!$F$59</f>
        <v>112.070473856</v>
      </c>
      <c r="H179" s="69"/>
    </row>
    <row r="180" customHeight="1" spans="1:8">
      <c r="A180" s="53"/>
      <c r="B180" s="71"/>
      <c r="C180" s="68" t="s">
        <v>90</v>
      </c>
      <c r="D180" s="69" t="s">
        <v>39</v>
      </c>
      <c r="E180" s="69"/>
      <c r="F180" s="69"/>
      <c r="G180" s="70">
        <f>(G167+G168+G169+G177)*主要材料品牌单价!$F$59</f>
        <v>56.32898960128</v>
      </c>
      <c r="H180" s="69"/>
    </row>
    <row r="181" ht="21" customHeight="1" spans="1:8">
      <c r="A181" s="44"/>
      <c r="B181" s="75" t="str">
        <f>工程量清单清单!B16</f>
        <v>深灰色铝单板</v>
      </c>
      <c r="C181" s="75"/>
      <c r="D181" s="46" t="s">
        <v>115</v>
      </c>
      <c r="E181" s="46"/>
      <c r="F181" s="46"/>
      <c r="G181" s="47"/>
      <c r="H181" s="46"/>
    </row>
    <row r="182" ht="21" customHeight="1" spans="1:8">
      <c r="A182" s="48" t="s">
        <v>116</v>
      </c>
      <c r="B182" s="49" t="s">
        <v>56</v>
      </c>
      <c r="C182" s="49"/>
      <c r="D182" s="49"/>
      <c r="E182" s="49"/>
      <c r="F182" s="49"/>
      <c r="G182" s="50"/>
      <c r="H182" s="49"/>
    </row>
    <row r="183" ht="21" customHeight="1" spans="1:8">
      <c r="A183" s="51"/>
      <c r="B183" s="51" t="s">
        <v>57</v>
      </c>
      <c r="C183" s="51"/>
      <c r="D183" s="51" t="s">
        <v>34</v>
      </c>
      <c r="E183" s="51" t="s">
        <v>58</v>
      </c>
      <c r="F183" s="51" t="s">
        <v>59</v>
      </c>
      <c r="G183" s="52" t="s">
        <v>60</v>
      </c>
      <c r="H183" s="51" t="s">
        <v>21</v>
      </c>
    </row>
    <row r="184" ht="21" customHeight="1" spans="1:8">
      <c r="A184" s="27" t="s">
        <v>117</v>
      </c>
      <c r="B184" s="54" t="s">
        <v>62</v>
      </c>
      <c r="C184" s="55" t="s">
        <v>65</v>
      </c>
      <c r="D184" s="54" t="s">
        <v>45</v>
      </c>
      <c r="E184" s="54">
        <v>1</v>
      </c>
      <c r="F184" s="56">
        <f>主要材料品牌单价!$F$33</f>
        <v>130</v>
      </c>
      <c r="G184" s="56">
        <f>E184*F184</f>
        <v>130</v>
      </c>
      <c r="H184" s="54"/>
    </row>
    <row r="185" ht="21" customHeight="1" spans="1:8">
      <c r="A185" s="27"/>
      <c r="B185" s="54" t="s">
        <v>118</v>
      </c>
      <c r="C185" s="55" t="s">
        <v>119</v>
      </c>
      <c r="D185" s="54" t="s">
        <v>45</v>
      </c>
      <c r="E185" s="54">
        <v>1</v>
      </c>
      <c r="F185" s="56">
        <f>主要材料品牌单价!$F$54</f>
        <v>22</v>
      </c>
      <c r="G185" s="56">
        <f>E185*F185</f>
        <v>22</v>
      </c>
      <c r="H185" s="54"/>
    </row>
    <row r="186" ht="21" customHeight="1" spans="1:8">
      <c r="A186" s="27"/>
      <c r="B186" s="54" t="s">
        <v>66</v>
      </c>
      <c r="C186" s="55" t="s">
        <v>67</v>
      </c>
      <c r="D186" s="54" t="s">
        <v>45</v>
      </c>
      <c r="E186" s="54">
        <v>1</v>
      </c>
      <c r="F186" s="56">
        <f>主要材料品牌单价!$F$51</f>
        <v>8</v>
      </c>
      <c r="G186" s="56">
        <f>E186*F186</f>
        <v>8</v>
      </c>
      <c r="H186" s="54"/>
    </row>
    <row r="187" ht="21" customHeight="1" spans="1:8">
      <c r="A187" s="27"/>
      <c r="B187" s="58" t="s">
        <v>68</v>
      </c>
      <c r="C187" s="72" t="s">
        <v>117</v>
      </c>
      <c r="D187" s="54" t="s">
        <v>45</v>
      </c>
      <c r="E187" s="73">
        <v>1.12</v>
      </c>
      <c r="F187" s="56">
        <f>主要材料品牌单价!$F$22</f>
        <v>105</v>
      </c>
      <c r="G187" s="56">
        <f>E187*F187</f>
        <v>117.6</v>
      </c>
      <c r="H187" s="29"/>
    </row>
    <row r="188" ht="21" customHeight="1" spans="1:8">
      <c r="A188" s="27"/>
      <c r="B188" s="59"/>
      <c r="C188" s="72" t="s">
        <v>120</v>
      </c>
      <c r="D188" s="54" t="s">
        <v>70</v>
      </c>
      <c r="E188" s="56">
        <v>2.4</v>
      </c>
      <c r="F188" s="56">
        <f>主要材料品牌单价!$F$14</f>
        <v>4.3</v>
      </c>
      <c r="G188" s="56">
        <f t="shared" ref="G188:G198" si="12">E188*F188</f>
        <v>10.32</v>
      </c>
      <c r="H188" s="29"/>
    </row>
    <row r="189" ht="21" customHeight="1" spans="1:8">
      <c r="A189" s="27"/>
      <c r="B189" s="59"/>
      <c r="C189" s="72" t="s">
        <v>121</v>
      </c>
      <c r="D189" s="54" t="s">
        <v>70</v>
      </c>
      <c r="E189" s="56">
        <v>8.4</v>
      </c>
      <c r="F189" s="56">
        <f>主要材料品牌单价!$F$17</f>
        <v>4.3</v>
      </c>
      <c r="G189" s="56">
        <f t="shared" si="12"/>
        <v>36.12</v>
      </c>
      <c r="H189" s="29"/>
    </row>
    <row r="190" ht="21" customHeight="1" spans="1:8">
      <c r="A190" s="27"/>
      <c r="B190" s="59"/>
      <c r="C190" s="72" t="s">
        <v>122</v>
      </c>
      <c r="D190" s="54" t="s">
        <v>70</v>
      </c>
      <c r="E190" s="56">
        <v>0.2</v>
      </c>
      <c r="F190" s="56">
        <f>主要材料品牌单价!$F$16</f>
        <v>4.3</v>
      </c>
      <c r="G190" s="56">
        <f t="shared" si="12"/>
        <v>0.86</v>
      </c>
      <c r="H190" s="29"/>
    </row>
    <row r="191" ht="21" customHeight="1" spans="1:8">
      <c r="A191" s="27"/>
      <c r="B191" s="59"/>
      <c r="C191" s="72" t="s">
        <v>123</v>
      </c>
      <c r="D191" s="54" t="s">
        <v>70</v>
      </c>
      <c r="E191" s="56">
        <v>0.51</v>
      </c>
      <c r="F191" s="56">
        <f>主要材料品牌单价!$F$17</f>
        <v>4.3</v>
      </c>
      <c r="G191" s="56">
        <f t="shared" si="12"/>
        <v>2.193</v>
      </c>
      <c r="H191" s="29"/>
    </row>
    <row r="192" ht="21" customHeight="1" spans="1:8">
      <c r="A192" s="27"/>
      <c r="B192" s="54" t="s">
        <v>76</v>
      </c>
      <c r="C192" s="55" t="s">
        <v>124</v>
      </c>
      <c r="D192" s="54" t="s">
        <v>106</v>
      </c>
      <c r="E192" s="54">
        <v>8.32</v>
      </c>
      <c r="F192" s="56">
        <f>主要材料品牌单价!$F$43</f>
        <v>2.1</v>
      </c>
      <c r="G192" s="56">
        <f t="shared" si="12"/>
        <v>17.472</v>
      </c>
      <c r="H192" s="54"/>
    </row>
    <row r="193" ht="21" customHeight="1" spans="1:8">
      <c r="A193" s="27"/>
      <c r="B193" s="54"/>
      <c r="C193" s="55" t="s">
        <v>125</v>
      </c>
      <c r="D193" s="54" t="s">
        <v>106</v>
      </c>
      <c r="E193" s="54">
        <v>0.5</v>
      </c>
      <c r="F193" s="56">
        <f>主要材料品牌单价!$F$40</f>
        <v>0.45</v>
      </c>
      <c r="G193" s="56">
        <f t="shared" si="12"/>
        <v>0.225</v>
      </c>
      <c r="H193" s="54"/>
    </row>
    <row r="194" ht="21" customHeight="1" spans="1:8">
      <c r="A194" s="27"/>
      <c r="B194" s="54"/>
      <c r="C194" s="55" t="s">
        <v>79</v>
      </c>
      <c r="D194" s="54" t="s">
        <v>108</v>
      </c>
      <c r="E194" s="54">
        <v>3.05</v>
      </c>
      <c r="F194" s="56">
        <f>主要材料品牌单价!$F$39</f>
        <v>1.1</v>
      </c>
      <c r="G194" s="56">
        <f t="shared" si="12"/>
        <v>3.355</v>
      </c>
      <c r="H194" s="54"/>
    </row>
    <row r="195" ht="21" customHeight="1" spans="1:8">
      <c r="A195" s="27"/>
      <c r="B195" s="54"/>
      <c r="C195" s="55" t="s">
        <v>126</v>
      </c>
      <c r="D195" s="54" t="s">
        <v>78</v>
      </c>
      <c r="E195" s="54">
        <v>0.47</v>
      </c>
      <c r="F195" s="56">
        <f>主要材料品牌单价!$F$37</f>
        <v>17.2</v>
      </c>
      <c r="G195" s="56">
        <f t="shared" si="12"/>
        <v>8.084</v>
      </c>
      <c r="H195" s="54"/>
    </row>
    <row r="196" ht="21" customHeight="1" spans="1:8">
      <c r="A196" s="27"/>
      <c r="B196" s="54"/>
      <c r="C196" s="55" t="s">
        <v>127</v>
      </c>
      <c r="D196" s="54" t="s">
        <v>78</v>
      </c>
      <c r="E196" s="54">
        <v>0.19</v>
      </c>
      <c r="F196" s="56">
        <f>主要材料品牌单价!$F$38</f>
        <v>20.9</v>
      </c>
      <c r="G196" s="56">
        <f t="shared" si="12"/>
        <v>3.971</v>
      </c>
      <c r="H196" s="54"/>
    </row>
    <row r="197" ht="21" customHeight="1" spans="1:8">
      <c r="A197" s="27"/>
      <c r="B197" s="54"/>
      <c r="C197" s="55" t="s">
        <v>81</v>
      </c>
      <c r="D197" s="54" t="s">
        <v>45</v>
      </c>
      <c r="E197" s="54">
        <v>0.5</v>
      </c>
      <c r="F197" s="56">
        <f>主要材料品牌单价!$F$27</f>
        <v>13.2</v>
      </c>
      <c r="G197" s="56">
        <f t="shared" si="12"/>
        <v>6.6</v>
      </c>
      <c r="H197" s="54"/>
    </row>
    <row r="198" ht="21" customHeight="1" spans="1:8">
      <c r="A198" s="27"/>
      <c r="B198" s="54"/>
      <c r="C198" s="55" t="s">
        <v>83</v>
      </c>
      <c r="D198" s="54" t="s">
        <v>45</v>
      </c>
      <c r="E198" s="54">
        <v>1</v>
      </c>
      <c r="F198" s="56">
        <f>主要材料品牌单价!$F$46</f>
        <v>13</v>
      </c>
      <c r="G198" s="56">
        <f t="shared" si="12"/>
        <v>13</v>
      </c>
      <c r="H198" s="54"/>
    </row>
    <row r="199" ht="21" customHeight="1" spans="1:8">
      <c r="A199" s="27"/>
      <c r="B199" s="54" t="s">
        <v>84</v>
      </c>
      <c r="C199" s="55" t="s">
        <v>85</v>
      </c>
      <c r="D199" s="54" t="s">
        <v>39</v>
      </c>
      <c r="E199" s="61">
        <v>1</v>
      </c>
      <c r="F199" s="62">
        <f>主要材料品牌单价!$F$57</f>
        <v>0.13</v>
      </c>
      <c r="G199" s="56">
        <f>SUM(G184:G198)*F199</f>
        <v>49.374</v>
      </c>
      <c r="H199" s="54"/>
    </row>
    <row r="200" ht="21" customHeight="1" spans="1:8">
      <c r="A200" s="27"/>
      <c r="B200" s="63" t="s">
        <v>86</v>
      </c>
      <c r="C200" s="64" t="s">
        <v>87</v>
      </c>
      <c r="D200" s="63"/>
      <c r="E200" s="65"/>
      <c r="F200" s="66"/>
      <c r="G200" s="66">
        <f>SUM(G184:G199)*主要材料品牌单价!$F$59</f>
        <v>428.6589912</v>
      </c>
      <c r="H200" s="65"/>
    </row>
    <row r="201" ht="21" customHeight="1" spans="1:8">
      <c r="A201" s="27"/>
      <c r="B201" s="67" t="s">
        <v>88</v>
      </c>
      <c r="C201" s="68" t="s">
        <v>89</v>
      </c>
      <c r="D201" s="69" t="s">
        <v>39</v>
      </c>
      <c r="E201" s="69"/>
      <c r="F201" s="70"/>
      <c r="G201" s="70">
        <f>SUM(G187:G198)*主要材料品牌单价!$F$59</f>
        <v>219.53624</v>
      </c>
      <c r="H201" s="69"/>
    </row>
    <row r="202" ht="21" customHeight="1" spans="1:8">
      <c r="A202" s="27"/>
      <c r="B202" s="71"/>
      <c r="C202" s="68" t="s">
        <v>90</v>
      </c>
      <c r="D202" s="69" t="s">
        <v>39</v>
      </c>
      <c r="E202" s="69"/>
      <c r="F202" s="69"/>
      <c r="G202" s="70">
        <f>(G184+G185+G186+G199)*主要材料品牌单价!$F$59</f>
        <v>209.1227512</v>
      </c>
      <c r="H202" s="69"/>
    </row>
    <row r="203" ht="22" customHeight="1" spans="1:8">
      <c r="A203" s="44"/>
      <c r="B203" s="75" t="str">
        <f>工程量清单清单!B17</f>
        <v>浅灰色铝单板</v>
      </c>
      <c r="C203" s="75"/>
      <c r="D203" s="46" t="s">
        <v>115</v>
      </c>
      <c r="E203" s="46"/>
      <c r="F203" s="46"/>
      <c r="G203" s="47"/>
      <c r="H203" s="46"/>
    </row>
    <row r="204" ht="22" customHeight="1" spans="1:8">
      <c r="A204" s="48" t="s">
        <v>116</v>
      </c>
      <c r="B204" s="49" t="s">
        <v>56</v>
      </c>
      <c r="C204" s="49"/>
      <c r="D204" s="49"/>
      <c r="E204" s="49"/>
      <c r="F204" s="49"/>
      <c r="G204" s="50"/>
      <c r="H204" s="49"/>
    </row>
    <row r="205" ht="22" customHeight="1" spans="1:8">
      <c r="A205" s="51"/>
      <c r="B205" s="51" t="s">
        <v>57</v>
      </c>
      <c r="C205" s="51"/>
      <c r="D205" s="51" t="s">
        <v>34</v>
      </c>
      <c r="E205" s="51" t="s">
        <v>58</v>
      </c>
      <c r="F205" s="51" t="s">
        <v>59</v>
      </c>
      <c r="G205" s="52" t="s">
        <v>60</v>
      </c>
      <c r="H205" s="51" t="s">
        <v>21</v>
      </c>
    </row>
    <row r="206" ht="22" customHeight="1" spans="1:8">
      <c r="A206" s="27" t="s">
        <v>128</v>
      </c>
      <c r="B206" s="54" t="s">
        <v>62</v>
      </c>
      <c r="C206" s="55" t="s">
        <v>65</v>
      </c>
      <c r="D206" s="54" t="s">
        <v>45</v>
      </c>
      <c r="E206" s="54">
        <v>1</v>
      </c>
      <c r="F206" s="56">
        <f>主要材料品牌单价!$F$33</f>
        <v>130</v>
      </c>
      <c r="G206" s="56">
        <f t="shared" ref="G206:G219" si="13">E206*F206</f>
        <v>130</v>
      </c>
      <c r="H206" s="54"/>
    </row>
    <row r="207" ht="22" customHeight="1" spans="1:8">
      <c r="A207" s="27"/>
      <c r="B207" s="54" t="s">
        <v>118</v>
      </c>
      <c r="C207" s="55" t="s">
        <v>119</v>
      </c>
      <c r="D207" s="54" t="s">
        <v>45</v>
      </c>
      <c r="E207" s="54">
        <v>1</v>
      </c>
      <c r="F207" s="56">
        <f>主要材料品牌单价!$F$54</f>
        <v>22</v>
      </c>
      <c r="G207" s="56">
        <f t="shared" si="13"/>
        <v>22</v>
      </c>
      <c r="H207" s="54"/>
    </row>
    <row r="208" ht="22" customHeight="1" spans="1:8">
      <c r="A208" s="27"/>
      <c r="B208" s="54" t="s">
        <v>66</v>
      </c>
      <c r="C208" s="55" t="s">
        <v>67</v>
      </c>
      <c r="D208" s="54" t="s">
        <v>45</v>
      </c>
      <c r="E208" s="54">
        <v>1</v>
      </c>
      <c r="F208" s="56">
        <f>主要材料品牌单价!$F$51</f>
        <v>8</v>
      </c>
      <c r="G208" s="56">
        <f t="shared" si="13"/>
        <v>8</v>
      </c>
      <c r="H208" s="54"/>
    </row>
    <row r="209" ht="22" customHeight="1" spans="1:8">
      <c r="A209" s="27"/>
      <c r="B209" s="58" t="s">
        <v>68</v>
      </c>
      <c r="C209" s="72" t="s">
        <v>129</v>
      </c>
      <c r="D209" s="54" t="s">
        <v>45</v>
      </c>
      <c r="E209" s="73">
        <v>1.03</v>
      </c>
      <c r="F209" s="56">
        <f>主要材料品牌单价!$F$23</f>
        <v>198</v>
      </c>
      <c r="G209" s="56">
        <f t="shared" si="13"/>
        <v>203.94</v>
      </c>
      <c r="H209" s="29"/>
    </row>
    <row r="210" ht="22" customHeight="1" spans="1:8">
      <c r="A210" s="27"/>
      <c r="B210" s="59"/>
      <c r="C210" s="72" t="s">
        <v>120</v>
      </c>
      <c r="D210" s="54" t="s">
        <v>70</v>
      </c>
      <c r="E210" s="56">
        <v>2.4</v>
      </c>
      <c r="F210" s="56">
        <f>主要材料品牌单价!$F$14</f>
        <v>4.3</v>
      </c>
      <c r="G210" s="56">
        <f t="shared" si="13"/>
        <v>10.32</v>
      </c>
      <c r="H210" s="29"/>
    </row>
    <row r="211" ht="22" customHeight="1" spans="1:8">
      <c r="A211" s="27"/>
      <c r="B211" s="59"/>
      <c r="C211" s="72" t="s">
        <v>121</v>
      </c>
      <c r="D211" s="54" t="s">
        <v>70</v>
      </c>
      <c r="E211" s="56">
        <v>8.4</v>
      </c>
      <c r="F211" s="56">
        <f>主要材料品牌单价!$F$17</f>
        <v>4.3</v>
      </c>
      <c r="G211" s="56">
        <f t="shared" si="13"/>
        <v>36.12</v>
      </c>
      <c r="H211" s="29"/>
    </row>
    <row r="212" ht="22" customHeight="1" spans="1:8">
      <c r="A212" s="27"/>
      <c r="B212" s="59"/>
      <c r="C212" s="72" t="s">
        <v>122</v>
      </c>
      <c r="D212" s="54" t="s">
        <v>70</v>
      </c>
      <c r="E212" s="56">
        <v>0.2</v>
      </c>
      <c r="F212" s="56">
        <f>主要材料品牌单价!$F$16</f>
        <v>4.3</v>
      </c>
      <c r="G212" s="56">
        <f t="shared" si="13"/>
        <v>0.86</v>
      </c>
      <c r="H212" s="29"/>
    </row>
    <row r="213" ht="22" customHeight="1" spans="1:8">
      <c r="A213" s="27"/>
      <c r="B213" s="59"/>
      <c r="C213" s="72" t="s">
        <v>123</v>
      </c>
      <c r="D213" s="54" t="s">
        <v>70</v>
      </c>
      <c r="E213" s="56">
        <v>0.51</v>
      </c>
      <c r="F213" s="56">
        <f>主要材料品牌单价!$F$17</f>
        <v>4.3</v>
      </c>
      <c r="G213" s="56">
        <f t="shared" si="13"/>
        <v>2.193</v>
      </c>
      <c r="H213" s="29"/>
    </row>
    <row r="214" ht="22" customHeight="1" spans="1:8">
      <c r="A214" s="27"/>
      <c r="B214" s="54" t="s">
        <v>76</v>
      </c>
      <c r="C214" s="55" t="s">
        <v>105</v>
      </c>
      <c r="D214" s="54" t="s">
        <v>106</v>
      </c>
      <c r="E214" s="54">
        <v>1</v>
      </c>
      <c r="F214" s="56">
        <f>主要材料品牌单价!$F$43</f>
        <v>2.1</v>
      </c>
      <c r="G214" s="56">
        <f t="shared" si="13"/>
        <v>2.1</v>
      </c>
      <c r="H214" s="54"/>
    </row>
    <row r="215" ht="22" customHeight="1" spans="1:8">
      <c r="A215" s="27"/>
      <c r="B215" s="54"/>
      <c r="C215" s="55" t="s">
        <v>130</v>
      </c>
      <c r="D215" s="54" t="s">
        <v>80</v>
      </c>
      <c r="E215" s="54">
        <v>3.66</v>
      </c>
      <c r="F215" s="56">
        <f>主要材料品牌单价!$F$39</f>
        <v>1.1</v>
      </c>
      <c r="G215" s="56">
        <f t="shared" si="13"/>
        <v>4.026</v>
      </c>
      <c r="H215" s="54"/>
    </row>
    <row r="216" ht="22" customHeight="1" spans="1:8">
      <c r="A216" s="27"/>
      <c r="B216" s="54"/>
      <c r="C216" s="55" t="s">
        <v>126</v>
      </c>
      <c r="D216" s="54" t="s">
        <v>78</v>
      </c>
      <c r="E216" s="54">
        <v>0.34</v>
      </c>
      <c r="F216" s="56">
        <f>主要材料品牌单价!$F$37</f>
        <v>17.2</v>
      </c>
      <c r="G216" s="56">
        <f t="shared" si="13"/>
        <v>5.848</v>
      </c>
      <c r="H216" s="54"/>
    </row>
    <row r="217" ht="22" customHeight="1" spans="1:8">
      <c r="A217" s="27"/>
      <c r="B217" s="54"/>
      <c r="C217" s="55" t="s">
        <v>127</v>
      </c>
      <c r="D217" s="54" t="s">
        <v>78</v>
      </c>
      <c r="E217" s="54">
        <v>0.38</v>
      </c>
      <c r="F217" s="56">
        <f>主要材料品牌单价!$F$38</f>
        <v>20.9</v>
      </c>
      <c r="G217" s="56">
        <f t="shared" si="13"/>
        <v>7.942</v>
      </c>
      <c r="H217" s="54"/>
    </row>
    <row r="218" ht="22" customHeight="1" spans="1:8">
      <c r="A218" s="27"/>
      <c r="B218" s="54"/>
      <c r="C218" s="55" t="s">
        <v>81</v>
      </c>
      <c r="D218" s="54" t="s">
        <v>45</v>
      </c>
      <c r="E218" s="54">
        <v>1.5</v>
      </c>
      <c r="F218" s="56">
        <f>主要材料品牌单价!$F$27</f>
        <v>13.2</v>
      </c>
      <c r="G218" s="56">
        <f t="shared" si="13"/>
        <v>19.8</v>
      </c>
      <c r="H218" s="54"/>
    </row>
    <row r="219" ht="22" customHeight="1" spans="1:8">
      <c r="A219" s="27"/>
      <c r="B219" s="54"/>
      <c r="C219" s="55" t="s">
        <v>83</v>
      </c>
      <c r="D219" s="54" t="s">
        <v>45</v>
      </c>
      <c r="E219" s="54">
        <v>1</v>
      </c>
      <c r="F219" s="56">
        <f>主要材料品牌单价!$F$46</f>
        <v>13</v>
      </c>
      <c r="G219" s="56">
        <f t="shared" si="13"/>
        <v>13</v>
      </c>
      <c r="H219" s="54"/>
    </row>
    <row r="220" ht="22" customHeight="1" spans="1:8">
      <c r="A220" s="27"/>
      <c r="B220" s="54" t="s">
        <v>84</v>
      </c>
      <c r="C220" s="55" t="s">
        <v>85</v>
      </c>
      <c r="D220" s="54" t="s">
        <v>39</v>
      </c>
      <c r="E220" s="61">
        <v>1</v>
      </c>
      <c r="F220" s="62">
        <f>主要材料品牌单价!$F$57</f>
        <v>0.13</v>
      </c>
      <c r="G220" s="56">
        <f>SUM(G206:G219)*F220</f>
        <v>60.59937</v>
      </c>
      <c r="H220" s="54"/>
    </row>
    <row r="221" ht="22" customHeight="1" spans="1:8">
      <c r="A221" s="27"/>
      <c r="B221" s="63" t="s">
        <v>86</v>
      </c>
      <c r="C221" s="64" t="s">
        <v>87</v>
      </c>
      <c r="D221" s="63"/>
      <c r="E221" s="65"/>
      <c r="F221" s="66"/>
      <c r="G221" s="66">
        <f>SUM(G206:G220)*主要材料品牌单价!$F$59</f>
        <v>526.116271956</v>
      </c>
      <c r="H221" s="65"/>
    </row>
    <row r="222" ht="22" customHeight="1" spans="1:8">
      <c r="A222" s="27"/>
      <c r="B222" s="67" t="s">
        <v>88</v>
      </c>
      <c r="C222" s="68" t="s">
        <v>89</v>
      </c>
      <c r="D222" s="69" t="s">
        <v>39</v>
      </c>
      <c r="E222" s="69"/>
      <c r="F222" s="70"/>
      <c r="G222" s="70">
        <f>SUM(G209:G219)*主要材料品牌单价!$F$59</f>
        <v>305.7816212</v>
      </c>
      <c r="H222" s="69"/>
    </row>
    <row r="223" ht="22" customHeight="1" spans="1:8">
      <c r="A223" s="27"/>
      <c r="B223" s="71"/>
      <c r="C223" s="68" t="s">
        <v>90</v>
      </c>
      <c r="D223" s="69" t="s">
        <v>39</v>
      </c>
      <c r="E223" s="69"/>
      <c r="F223" s="69"/>
      <c r="G223" s="70">
        <f>(G206+G207+G208+G220)*主要材料品牌单价!$F$59</f>
        <v>220.334650756</v>
      </c>
      <c r="H223" s="69"/>
    </row>
    <row r="224" ht="22" customHeight="1" spans="1:8">
      <c r="A224" s="44"/>
      <c r="B224" s="75" t="str">
        <f>工程量清单清单!B18</f>
        <v>仿木纹铝单板</v>
      </c>
      <c r="C224" s="75"/>
      <c r="D224" s="46" t="s">
        <v>115</v>
      </c>
      <c r="E224" s="46"/>
      <c r="F224" s="46"/>
      <c r="G224" s="47"/>
      <c r="H224" s="46"/>
    </row>
    <row r="225" ht="22" customHeight="1" spans="1:8">
      <c r="A225" s="48" t="s">
        <v>116</v>
      </c>
      <c r="B225" s="49" t="s">
        <v>56</v>
      </c>
      <c r="C225" s="49"/>
      <c r="D225" s="49"/>
      <c r="E225" s="49"/>
      <c r="F225" s="49"/>
      <c r="G225" s="50"/>
      <c r="H225" s="49"/>
    </row>
    <row r="226" ht="22" customHeight="1" spans="1:8">
      <c r="A226" s="51"/>
      <c r="B226" s="51" t="s">
        <v>57</v>
      </c>
      <c r="C226" s="51"/>
      <c r="D226" s="51" t="s">
        <v>34</v>
      </c>
      <c r="E226" s="51" t="s">
        <v>58</v>
      </c>
      <c r="F226" s="51" t="s">
        <v>59</v>
      </c>
      <c r="G226" s="52" t="s">
        <v>60</v>
      </c>
      <c r="H226" s="51" t="s">
        <v>21</v>
      </c>
    </row>
    <row r="227" ht="22" customHeight="1" spans="1:8">
      <c r="A227" s="27" t="s">
        <v>131</v>
      </c>
      <c r="B227" s="54" t="s">
        <v>62</v>
      </c>
      <c r="C227" s="55" t="s">
        <v>65</v>
      </c>
      <c r="D227" s="54" t="s">
        <v>45</v>
      </c>
      <c r="E227" s="54">
        <v>1</v>
      </c>
      <c r="F227" s="56">
        <f>主要材料品牌单价!$F$33</f>
        <v>130</v>
      </c>
      <c r="G227" s="56">
        <f t="shared" ref="G227:G240" si="14">E227*F227</f>
        <v>130</v>
      </c>
      <c r="H227" s="54"/>
    </row>
    <row r="228" ht="22" customHeight="1" spans="1:8">
      <c r="A228" s="27"/>
      <c r="B228" s="54" t="s">
        <v>118</v>
      </c>
      <c r="C228" s="55" t="s">
        <v>119</v>
      </c>
      <c r="D228" s="54" t="s">
        <v>45</v>
      </c>
      <c r="E228" s="54">
        <v>1</v>
      </c>
      <c r="F228" s="56">
        <f>主要材料品牌单价!$F$54</f>
        <v>22</v>
      </c>
      <c r="G228" s="56">
        <f t="shared" si="14"/>
        <v>22</v>
      </c>
      <c r="H228" s="54"/>
    </row>
    <row r="229" ht="22" customHeight="1" spans="1:8">
      <c r="A229" s="27"/>
      <c r="B229" s="54" t="s">
        <v>66</v>
      </c>
      <c r="C229" s="55" t="s">
        <v>67</v>
      </c>
      <c r="D229" s="54" t="s">
        <v>45</v>
      </c>
      <c r="E229" s="54">
        <v>1</v>
      </c>
      <c r="F229" s="56">
        <f>主要材料品牌单价!$F$51</f>
        <v>8</v>
      </c>
      <c r="G229" s="56">
        <f t="shared" si="14"/>
        <v>8</v>
      </c>
      <c r="H229" s="54"/>
    </row>
    <row r="230" ht="22" customHeight="1" spans="1:8">
      <c r="A230" s="27"/>
      <c r="B230" s="58" t="s">
        <v>68</v>
      </c>
      <c r="C230" s="72" t="s">
        <v>131</v>
      </c>
      <c r="D230" s="54" t="s">
        <v>45</v>
      </c>
      <c r="E230" s="73">
        <v>1.03</v>
      </c>
      <c r="F230" s="56">
        <f>主要材料品牌单价!$F$24</f>
        <v>213</v>
      </c>
      <c r="G230" s="56">
        <f t="shared" si="14"/>
        <v>219.39</v>
      </c>
      <c r="H230" s="29"/>
    </row>
    <row r="231" ht="22" customHeight="1" spans="1:8">
      <c r="A231" s="27"/>
      <c r="B231" s="59"/>
      <c r="C231" s="72" t="s">
        <v>120</v>
      </c>
      <c r="D231" s="54" t="s">
        <v>70</v>
      </c>
      <c r="E231" s="56">
        <v>2.4</v>
      </c>
      <c r="F231" s="56">
        <f>主要材料品牌单价!$F$14</f>
        <v>4.3</v>
      </c>
      <c r="G231" s="56">
        <f t="shared" si="14"/>
        <v>10.32</v>
      </c>
      <c r="H231" s="29"/>
    </row>
    <row r="232" ht="22" customHeight="1" spans="1:8">
      <c r="A232" s="27"/>
      <c r="B232" s="59"/>
      <c r="C232" s="72" t="s">
        <v>121</v>
      </c>
      <c r="D232" s="54" t="s">
        <v>70</v>
      </c>
      <c r="E232" s="56">
        <v>8.4</v>
      </c>
      <c r="F232" s="56">
        <f>主要材料品牌单价!$F$17</f>
        <v>4.3</v>
      </c>
      <c r="G232" s="56">
        <f t="shared" si="14"/>
        <v>36.12</v>
      </c>
      <c r="H232" s="29"/>
    </row>
    <row r="233" ht="22" customHeight="1" spans="1:8">
      <c r="A233" s="27"/>
      <c r="B233" s="59"/>
      <c r="C233" s="72" t="s">
        <v>122</v>
      </c>
      <c r="D233" s="54" t="s">
        <v>70</v>
      </c>
      <c r="E233" s="56">
        <v>0.2</v>
      </c>
      <c r="F233" s="56">
        <f>主要材料品牌单价!$F$16</f>
        <v>4.3</v>
      </c>
      <c r="G233" s="56">
        <f t="shared" si="14"/>
        <v>0.86</v>
      </c>
      <c r="H233" s="29"/>
    </row>
    <row r="234" ht="22" customHeight="1" spans="1:8">
      <c r="A234" s="27"/>
      <c r="B234" s="59"/>
      <c r="C234" s="72" t="s">
        <v>123</v>
      </c>
      <c r="D234" s="54" t="s">
        <v>70</v>
      </c>
      <c r="E234" s="56">
        <v>0.51</v>
      </c>
      <c r="F234" s="56">
        <f>主要材料品牌单价!$F$17</f>
        <v>4.3</v>
      </c>
      <c r="G234" s="56">
        <f t="shared" si="14"/>
        <v>2.193</v>
      </c>
      <c r="H234" s="29"/>
    </row>
    <row r="235" ht="22" customHeight="1" spans="1:8">
      <c r="A235" s="27"/>
      <c r="B235" s="54" t="s">
        <v>76</v>
      </c>
      <c r="C235" s="55" t="s">
        <v>132</v>
      </c>
      <c r="D235" s="54" t="s">
        <v>106</v>
      </c>
      <c r="E235" s="54">
        <v>5.59</v>
      </c>
      <c r="F235" s="56">
        <f>主要材料品牌单价!$F$41</f>
        <v>0.8</v>
      </c>
      <c r="G235" s="56">
        <f t="shared" si="14"/>
        <v>4.472</v>
      </c>
      <c r="H235" s="54"/>
    </row>
    <row r="236" ht="22" customHeight="1" spans="1:8">
      <c r="A236" s="27"/>
      <c r="B236" s="54"/>
      <c r="C236" s="55" t="s">
        <v>79</v>
      </c>
      <c r="D236" s="54" t="s">
        <v>80</v>
      </c>
      <c r="E236" s="54">
        <v>3.66</v>
      </c>
      <c r="F236" s="56">
        <f>主要材料品牌单价!$F$39</f>
        <v>1.1</v>
      </c>
      <c r="G236" s="56">
        <f t="shared" si="14"/>
        <v>4.026</v>
      </c>
      <c r="H236" s="54"/>
    </row>
    <row r="237" ht="22" customHeight="1" spans="1:8">
      <c r="A237" s="27"/>
      <c r="B237" s="54"/>
      <c r="C237" s="55" t="s">
        <v>126</v>
      </c>
      <c r="D237" s="54" t="s">
        <v>78</v>
      </c>
      <c r="E237" s="54">
        <v>0.34</v>
      </c>
      <c r="F237" s="56">
        <f>主要材料品牌单价!$F$37</f>
        <v>17.2</v>
      </c>
      <c r="G237" s="56">
        <f t="shared" si="14"/>
        <v>5.848</v>
      </c>
      <c r="H237" s="54"/>
    </row>
    <row r="238" ht="22" customHeight="1" spans="1:8">
      <c r="A238" s="27"/>
      <c r="B238" s="54"/>
      <c r="C238" s="55" t="s">
        <v>127</v>
      </c>
      <c r="D238" s="54" t="s">
        <v>78</v>
      </c>
      <c r="E238" s="54">
        <v>0.38</v>
      </c>
      <c r="F238" s="56">
        <f>主要材料品牌单价!$F$38</f>
        <v>20.9</v>
      </c>
      <c r="G238" s="56">
        <f t="shared" si="14"/>
        <v>7.942</v>
      </c>
      <c r="H238" s="54"/>
    </row>
    <row r="239" ht="22" customHeight="1" spans="1:8">
      <c r="A239" s="27"/>
      <c r="B239" s="54"/>
      <c r="C239" s="55" t="s">
        <v>81</v>
      </c>
      <c r="D239" s="54" t="s">
        <v>45</v>
      </c>
      <c r="E239" s="54">
        <v>1.5</v>
      </c>
      <c r="F239" s="56">
        <f>主要材料品牌单价!$F$27</f>
        <v>13.2</v>
      </c>
      <c r="G239" s="56">
        <f t="shared" si="14"/>
        <v>19.8</v>
      </c>
      <c r="H239" s="54"/>
    </row>
    <row r="240" ht="22" customHeight="1" spans="1:8">
      <c r="A240" s="27"/>
      <c r="B240" s="54"/>
      <c r="C240" s="55" t="s">
        <v>83</v>
      </c>
      <c r="D240" s="54" t="s">
        <v>45</v>
      </c>
      <c r="E240" s="54">
        <v>1</v>
      </c>
      <c r="F240" s="56">
        <f>主要材料品牌单价!$F$46</f>
        <v>13</v>
      </c>
      <c r="G240" s="56">
        <f t="shared" si="14"/>
        <v>13</v>
      </c>
      <c r="H240" s="54"/>
    </row>
    <row r="241" ht="22" customHeight="1" spans="1:8">
      <c r="A241" s="27"/>
      <c r="B241" s="54" t="s">
        <v>84</v>
      </c>
      <c r="C241" s="55" t="s">
        <v>85</v>
      </c>
      <c r="D241" s="54" t="s">
        <v>39</v>
      </c>
      <c r="E241" s="61">
        <v>1</v>
      </c>
      <c r="F241" s="62">
        <f>主要材料品牌单价!$F$57</f>
        <v>0.13</v>
      </c>
      <c r="G241" s="56">
        <f>SUM(G227:G240)*F241</f>
        <v>62.91623</v>
      </c>
      <c r="H241" s="54"/>
    </row>
    <row r="242" ht="22" customHeight="1" spans="1:8">
      <c r="A242" s="27"/>
      <c r="B242" s="63" t="s">
        <v>86</v>
      </c>
      <c r="C242" s="64" t="s">
        <v>87</v>
      </c>
      <c r="D242" s="63"/>
      <c r="E242" s="65"/>
      <c r="F242" s="66"/>
      <c r="G242" s="66">
        <f>SUM(G227:G241)*主要材料品牌单价!$F$59</f>
        <v>546.230965324</v>
      </c>
      <c r="H242" s="65"/>
    </row>
    <row r="243" ht="22" customHeight="1" spans="1:8">
      <c r="A243" s="27"/>
      <c r="B243" s="67" t="s">
        <v>88</v>
      </c>
      <c r="C243" s="68" t="s">
        <v>89</v>
      </c>
      <c r="D243" s="69" t="s">
        <v>39</v>
      </c>
      <c r="E243" s="69"/>
      <c r="F243" s="70"/>
      <c r="G243" s="70">
        <f>SUM(G230:G240)*主要材料品牌单价!$F$59</f>
        <v>323.5822348</v>
      </c>
      <c r="H243" s="69"/>
    </row>
    <row r="244" ht="22" customHeight="1" spans="1:8">
      <c r="A244" s="27"/>
      <c r="B244" s="71"/>
      <c r="C244" s="68" t="s">
        <v>90</v>
      </c>
      <c r="D244" s="69" t="s">
        <v>39</v>
      </c>
      <c r="E244" s="69"/>
      <c r="F244" s="69"/>
      <c r="G244" s="70">
        <f>(G227+G228+G229+G241)*主要材料品牌单价!$F$59</f>
        <v>222.648730524</v>
      </c>
      <c r="H244" s="69"/>
    </row>
    <row r="245" ht="22" customHeight="1" spans="1:8">
      <c r="A245" s="44"/>
      <c r="B245" s="75" t="str">
        <f>工程量清单清单!B19</f>
        <v>铝板线条</v>
      </c>
      <c r="C245" s="75"/>
      <c r="D245" s="46" t="s">
        <v>115</v>
      </c>
      <c r="E245" s="46"/>
      <c r="F245" s="46"/>
      <c r="G245" s="47"/>
      <c r="H245" s="46"/>
    </row>
    <row r="246" ht="22" customHeight="1" spans="1:8">
      <c r="A246" s="48" t="s">
        <v>116</v>
      </c>
      <c r="B246" s="49" t="s">
        <v>56</v>
      </c>
      <c r="C246" s="49"/>
      <c r="D246" s="49"/>
      <c r="E246" s="49"/>
      <c r="F246" s="49"/>
      <c r="G246" s="50"/>
      <c r="H246" s="49"/>
    </row>
    <row r="247" ht="22" customHeight="1" spans="1:8">
      <c r="A247" s="51"/>
      <c r="B247" s="51" t="s">
        <v>57</v>
      </c>
      <c r="C247" s="51"/>
      <c r="D247" s="51" t="s">
        <v>34</v>
      </c>
      <c r="E247" s="51" t="s">
        <v>58</v>
      </c>
      <c r="F247" s="51" t="s">
        <v>59</v>
      </c>
      <c r="G247" s="52" t="s">
        <v>60</v>
      </c>
      <c r="H247" s="51" t="s">
        <v>21</v>
      </c>
    </row>
    <row r="248" ht="22" customHeight="1" spans="1:8">
      <c r="A248" s="27" t="s">
        <v>133</v>
      </c>
      <c r="B248" s="54" t="s">
        <v>62</v>
      </c>
      <c r="C248" s="55" t="s">
        <v>65</v>
      </c>
      <c r="D248" s="54" t="s">
        <v>45</v>
      </c>
      <c r="E248" s="54">
        <v>1</v>
      </c>
      <c r="F248" s="56">
        <f>主要材料品牌单价!$F$34</f>
        <v>165</v>
      </c>
      <c r="G248" s="56">
        <f t="shared" ref="G248:G253" si="15">E248*F248</f>
        <v>165</v>
      </c>
      <c r="H248" s="54"/>
    </row>
    <row r="249" ht="22" customHeight="1" spans="1:8">
      <c r="A249" s="27"/>
      <c r="B249" s="54" t="s">
        <v>118</v>
      </c>
      <c r="C249" s="55" t="s">
        <v>119</v>
      </c>
      <c r="D249" s="54" t="s">
        <v>45</v>
      </c>
      <c r="E249" s="54">
        <v>1</v>
      </c>
      <c r="F249" s="56">
        <f>主要材料品牌单价!$F$55</f>
        <v>30</v>
      </c>
      <c r="G249" s="56">
        <f t="shared" si="15"/>
        <v>30</v>
      </c>
      <c r="H249" s="54"/>
    </row>
    <row r="250" ht="22" customHeight="1" spans="1:8">
      <c r="A250" s="27"/>
      <c r="B250" s="54" t="s">
        <v>66</v>
      </c>
      <c r="C250" s="55" t="s">
        <v>67</v>
      </c>
      <c r="D250" s="54" t="s">
        <v>45</v>
      </c>
      <c r="E250" s="54">
        <v>1</v>
      </c>
      <c r="F250" s="56">
        <f>主要材料品牌单价!$F$51</f>
        <v>8</v>
      </c>
      <c r="G250" s="56">
        <f t="shared" si="15"/>
        <v>8</v>
      </c>
      <c r="H250" s="54"/>
    </row>
    <row r="251" ht="27" customHeight="1" spans="1:8">
      <c r="A251" s="27"/>
      <c r="B251" s="58" t="s">
        <v>68</v>
      </c>
      <c r="C251" s="72" t="s">
        <v>129</v>
      </c>
      <c r="D251" s="54" t="s">
        <v>45</v>
      </c>
      <c r="E251" s="73">
        <v>1.03</v>
      </c>
      <c r="F251" s="56">
        <f>主要材料品牌单价!$F$23</f>
        <v>198</v>
      </c>
      <c r="G251" s="56">
        <f t="shared" si="15"/>
        <v>203.94</v>
      </c>
      <c r="H251" s="29"/>
    </row>
    <row r="252" ht="22" customHeight="1" spans="1:8">
      <c r="A252" s="27"/>
      <c r="B252" s="54" t="s">
        <v>76</v>
      </c>
      <c r="C252" s="55" t="s">
        <v>81</v>
      </c>
      <c r="D252" s="54" t="s">
        <v>45</v>
      </c>
      <c r="E252" s="54">
        <v>0.8</v>
      </c>
      <c r="F252" s="56">
        <f>主要材料品牌单价!$F$27</f>
        <v>13.2</v>
      </c>
      <c r="G252" s="56">
        <f t="shared" si="15"/>
        <v>10.56</v>
      </c>
      <c r="H252" s="54"/>
    </row>
    <row r="253" ht="22" customHeight="1" spans="1:8">
      <c r="A253" s="27"/>
      <c r="B253" s="54"/>
      <c r="C253" s="55" t="s">
        <v>83</v>
      </c>
      <c r="D253" s="54" t="s">
        <v>45</v>
      </c>
      <c r="E253" s="54">
        <v>1</v>
      </c>
      <c r="F253" s="56">
        <f>主要材料品牌单价!$F$47</f>
        <v>5</v>
      </c>
      <c r="G253" s="56">
        <f t="shared" si="15"/>
        <v>5</v>
      </c>
      <c r="H253" s="54"/>
    </row>
    <row r="254" ht="22" customHeight="1" spans="1:8">
      <c r="A254" s="27"/>
      <c r="B254" s="54" t="s">
        <v>84</v>
      </c>
      <c r="C254" s="55" t="s">
        <v>85</v>
      </c>
      <c r="D254" s="54" t="s">
        <v>39</v>
      </c>
      <c r="E254" s="61">
        <v>1</v>
      </c>
      <c r="F254" s="62">
        <f>主要材料品牌单价!$F$57</f>
        <v>0.13</v>
      </c>
      <c r="G254" s="56">
        <f>SUM(G248:G253)*F254</f>
        <v>54.925</v>
      </c>
      <c r="H254" s="54"/>
    </row>
    <row r="255" ht="22" customHeight="1" spans="1:8">
      <c r="A255" s="27"/>
      <c r="B255" s="63" t="s">
        <v>86</v>
      </c>
      <c r="C255" s="64" t="s">
        <v>87</v>
      </c>
      <c r="D255" s="63"/>
      <c r="E255" s="65"/>
      <c r="F255" s="66"/>
      <c r="G255" s="66">
        <f>SUM(G248:G254)*主要材料品牌单价!$F$59</f>
        <v>476.85209</v>
      </c>
      <c r="H255" s="65"/>
    </row>
    <row r="256" ht="22" customHeight="1" spans="1:8">
      <c r="A256" s="27"/>
      <c r="B256" s="67" t="s">
        <v>88</v>
      </c>
      <c r="C256" s="68" t="s">
        <v>89</v>
      </c>
      <c r="D256" s="69" t="s">
        <v>39</v>
      </c>
      <c r="E256" s="69"/>
      <c r="F256" s="70"/>
      <c r="G256" s="70">
        <f>SUM(G251:G253)*主要材料品牌单价!$F$59</f>
        <v>219.2366</v>
      </c>
      <c r="H256" s="69"/>
    </row>
    <row r="257" ht="22" customHeight="1" spans="1:8">
      <c r="A257" s="27"/>
      <c r="B257" s="71"/>
      <c r="C257" s="68" t="s">
        <v>90</v>
      </c>
      <c r="D257" s="69" t="s">
        <v>39</v>
      </c>
      <c r="E257" s="69"/>
      <c r="F257" s="69"/>
      <c r="G257" s="70">
        <f>(G248+G249+G250+G254)*主要材料品牌单价!$F$59</f>
        <v>257.61549</v>
      </c>
      <c r="H257" s="69"/>
    </row>
  </sheetData>
  <mergeCells count="116">
    <mergeCell ref="B1:C1"/>
    <mergeCell ref="D1:H1"/>
    <mergeCell ref="B2:H2"/>
    <mergeCell ref="B3:C3"/>
    <mergeCell ref="B21:C21"/>
    <mergeCell ref="D21:H21"/>
    <mergeCell ref="B22:H22"/>
    <mergeCell ref="B23:C23"/>
    <mergeCell ref="B42:C42"/>
    <mergeCell ref="D42:H42"/>
    <mergeCell ref="B43:H43"/>
    <mergeCell ref="B44:C44"/>
    <mergeCell ref="B62:C62"/>
    <mergeCell ref="D62:H62"/>
    <mergeCell ref="B63:H63"/>
    <mergeCell ref="B64:C64"/>
    <mergeCell ref="B83:C83"/>
    <mergeCell ref="D83:H83"/>
    <mergeCell ref="B84:H84"/>
    <mergeCell ref="B85:C85"/>
    <mergeCell ref="B104:C104"/>
    <mergeCell ref="D104:H104"/>
    <mergeCell ref="B105:H105"/>
    <mergeCell ref="B106:C106"/>
    <mergeCell ref="B125:C125"/>
    <mergeCell ref="D125:H125"/>
    <mergeCell ref="B126:H126"/>
    <mergeCell ref="B127:C127"/>
    <mergeCell ref="B146:C146"/>
    <mergeCell ref="D146:H146"/>
    <mergeCell ref="B147:H147"/>
    <mergeCell ref="B148:C148"/>
    <mergeCell ref="B164:C164"/>
    <mergeCell ref="D164:H164"/>
    <mergeCell ref="B165:H165"/>
    <mergeCell ref="B166:C166"/>
    <mergeCell ref="B181:C181"/>
    <mergeCell ref="D181:H181"/>
    <mergeCell ref="B182:H182"/>
    <mergeCell ref="B183:C183"/>
    <mergeCell ref="B203:C203"/>
    <mergeCell ref="D203:H203"/>
    <mergeCell ref="B204:H204"/>
    <mergeCell ref="B205:C205"/>
    <mergeCell ref="B224:C224"/>
    <mergeCell ref="D224:H224"/>
    <mergeCell ref="B225:H225"/>
    <mergeCell ref="B226:C226"/>
    <mergeCell ref="B245:C245"/>
    <mergeCell ref="D245:H245"/>
    <mergeCell ref="B246:H246"/>
    <mergeCell ref="B247:C247"/>
    <mergeCell ref="A2:A3"/>
    <mergeCell ref="A4:A20"/>
    <mergeCell ref="A22:A23"/>
    <mergeCell ref="A24:A41"/>
    <mergeCell ref="A43:A44"/>
    <mergeCell ref="A45:A61"/>
    <mergeCell ref="A63:A64"/>
    <mergeCell ref="A65:A82"/>
    <mergeCell ref="A84:A85"/>
    <mergeCell ref="A86:A103"/>
    <mergeCell ref="A105:A106"/>
    <mergeCell ref="A107:A124"/>
    <mergeCell ref="A126:A127"/>
    <mergeCell ref="A128:A145"/>
    <mergeCell ref="A147:A148"/>
    <mergeCell ref="A149:A163"/>
    <mergeCell ref="A165:A166"/>
    <mergeCell ref="A167:A180"/>
    <mergeCell ref="A182:A183"/>
    <mergeCell ref="A184:A202"/>
    <mergeCell ref="A204:A205"/>
    <mergeCell ref="A206:A223"/>
    <mergeCell ref="A225:A226"/>
    <mergeCell ref="A227:A244"/>
    <mergeCell ref="A246:A247"/>
    <mergeCell ref="A248:A257"/>
    <mergeCell ref="B7:B12"/>
    <mergeCell ref="B13:B16"/>
    <mergeCell ref="B19:B20"/>
    <mergeCell ref="B27:B33"/>
    <mergeCell ref="B34:B37"/>
    <mergeCell ref="B40:B41"/>
    <mergeCell ref="B48:B53"/>
    <mergeCell ref="B54:B57"/>
    <mergeCell ref="B60:B61"/>
    <mergeCell ref="B68:B74"/>
    <mergeCell ref="B75:B78"/>
    <mergeCell ref="B81:B82"/>
    <mergeCell ref="B89:B95"/>
    <mergeCell ref="B96:B99"/>
    <mergeCell ref="B102:B103"/>
    <mergeCell ref="B110:B116"/>
    <mergeCell ref="B117:B120"/>
    <mergeCell ref="B123:B124"/>
    <mergeCell ref="B131:B137"/>
    <mergeCell ref="B138:B141"/>
    <mergeCell ref="B144:B145"/>
    <mergeCell ref="B152:B155"/>
    <mergeCell ref="B156:B159"/>
    <mergeCell ref="B162:B163"/>
    <mergeCell ref="B170:B172"/>
    <mergeCell ref="B173:B176"/>
    <mergeCell ref="B179:B180"/>
    <mergeCell ref="B187:B191"/>
    <mergeCell ref="B192:B198"/>
    <mergeCell ref="B201:B202"/>
    <mergeCell ref="B209:B213"/>
    <mergeCell ref="B214:B219"/>
    <mergeCell ref="B222:B223"/>
    <mergeCell ref="B230:B234"/>
    <mergeCell ref="B235:B240"/>
    <mergeCell ref="B243:B244"/>
    <mergeCell ref="B252:B253"/>
    <mergeCell ref="B256:B257"/>
  </mergeCells>
  <printOptions horizontalCentered="1"/>
  <pageMargins left="0.751388888888889" right="0.751388888888889" top="1" bottom="1" header="0.5" footer="0.5"/>
  <pageSetup paperSize="9" orientation="landscape" horizontalDpi="600"/>
  <headerFooter/>
  <rowBreaks count="8" manualBreakCount="8">
    <brk id="20" max="7" man="1"/>
    <brk id="61" max="7" man="1"/>
    <brk id="103" max="7" man="1"/>
    <brk id="145" max="7" man="1"/>
    <brk id="163" max="7" man="1"/>
    <brk id="180" max="7" man="1"/>
    <brk id="202" max="7" man="1"/>
    <brk id="244" max="7" man="1"/>
  </rowBreak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61"/>
  <sheetViews>
    <sheetView view="pageBreakPreview" zoomScaleNormal="115" workbookViewId="0">
      <selection activeCell="J26" sqref="J26"/>
    </sheetView>
  </sheetViews>
  <sheetFormatPr defaultColWidth="9" defaultRowHeight="23.5" customHeight="1" outlineLevelCol="6"/>
  <cols>
    <col min="1" max="1" width="6.22222222222222" style="20" customWidth="1"/>
    <col min="2" max="2" width="22.7777777777778" style="20" customWidth="1"/>
    <col min="3" max="3" width="16.6296296296296" style="20" customWidth="1"/>
    <col min="4" max="5" width="9" style="20"/>
    <col min="6" max="6" width="12.3796296296296" style="21" customWidth="1"/>
    <col min="7" max="9" width="9" style="20"/>
    <col min="10" max="10" width="11.3333333333333" style="20"/>
    <col min="11" max="15" width="9" style="20"/>
    <col min="16" max="16" width="11.3333333333333" style="20"/>
    <col min="17" max="16384" width="9" style="20"/>
  </cols>
  <sheetData>
    <row r="1" s="20" customFormat="1" customHeight="1" spans="1:7">
      <c r="A1" s="22" t="s">
        <v>134</v>
      </c>
      <c r="B1" s="22"/>
      <c r="C1" s="22"/>
      <c r="D1" s="22"/>
      <c r="E1" s="22"/>
      <c r="F1" s="23"/>
      <c r="G1" s="22"/>
    </row>
    <row r="2" s="20" customFormat="1" customHeight="1" spans="1:7">
      <c r="A2" s="24" t="s">
        <v>135</v>
      </c>
      <c r="B2" s="24"/>
      <c r="C2" s="24"/>
      <c r="D2" s="25"/>
      <c r="E2" s="24"/>
      <c r="F2" s="26"/>
      <c r="G2" s="24"/>
    </row>
    <row r="3" s="20" customFormat="1" customHeight="1" spans="1:7">
      <c r="A3" s="27" t="s">
        <v>15</v>
      </c>
      <c r="B3" s="27" t="s">
        <v>136</v>
      </c>
      <c r="C3" s="28" t="s">
        <v>137</v>
      </c>
      <c r="D3" s="27" t="s">
        <v>34</v>
      </c>
      <c r="E3" s="27" t="s">
        <v>138</v>
      </c>
      <c r="F3" s="29" t="s">
        <v>139</v>
      </c>
      <c r="G3" s="27" t="s">
        <v>21</v>
      </c>
    </row>
    <row r="4" s="20" customFormat="1" customHeight="1" spans="1:7">
      <c r="A4" s="30">
        <v>1</v>
      </c>
      <c r="B4" s="30" t="s">
        <v>140</v>
      </c>
      <c r="C4" s="31"/>
      <c r="D4" s="32"/>
      <c r="E4" s="32"/>
      <c r="F4" s="33"/>
      <c r="G4" s="32"/>
    </row>
    <row r="5" s="20" customFormat="1" customHeight="1" spans="1:7">
      <c r="A5" s="27">
        <v>1.1</v>
      </c>
      <c r="B5" s="27" t="s">
        <v>69</v>
      </c>
      <c r="C5" s="27"/>
      <c r="D5" s="27" t="s">
        <v>70</v>
      </c>
      <c r="E5" s="27"/>
      <c r="F5" s="34">
        <v>4.3</v>
      </c>
      <c r="G5" s="27"/>
    </row>
    <row r="6" s="20" customFormat="1" customHeight="1" spans="1:7">
      <c r="A6" s="27">
        <v>1.2</v>
      </c>
      <c r="B6" s="27" t="s">
        <v>141</v>
      </c>
      <c r="C6" s="27"/>
      <c r="D6" s="27" t="s">
        <v>70</v>
      </c>
      <c r="E6" s="27"/>
      <c r="F6" s="34">
        <v>4.6</v>
      </c>
      <c r="G6" s="27"/>
    </row>
    <row r="7" s="20" customFormat="1" customHeight="1" spans="1:7">
      <c r="A7" s="27">
        <v>1.3</v>
      </c>
      <c r="B7" s="27" t="s">
        <v>92</v>
      </c>
      <c r="C7" s="27"/>
      <c r="D7" s="27" t="s">
        <v>70</v>
      </c>
      <c r="E7" s="27"/>
      <c r="F7" s="34">
        <v>4.6</v>
      </c>
      <c r="G7" s="27"/>
    </row>
    <row r="8" s="20" customFormat="1" customHeight="1" spans="1:7">
      <c r="A8" s="27">
        <v>1.4</v>
      </c>
      <c r="B8" s="27" t="s">
        <v>142</v>
      </c>
      <c r="C8" s="27"/>
      <c r="D8" s="27" t="s">
        <v>70</v>
      </c>
      <c r="E8" s="27"/>
      <c r="F8" s="34">
        <v>21</v>
      </c>
      <c r="G8" s="27"/>
    </row>
    <row r="9" s="20" customFormat="1" customHeight="1" spans="1:7">
      <c r="A9" s="27">
        <v>1.5</v>
      </c>
      <c r="B9" s="27" t="s">
        <v>72</v>
      </c>
      <c r="C9" s="27"/>
      <c r="D9" s="27" t="s">
        <v>70</v>
      </c>
      <c r="E9" s="27"/>
      <c r="F9" s="34">
        <v>4.6</v>
      </c>
      <c r="G9" s="27"/>
    </row>
    <row r="10" s="20" customFormat="1" customHeight="1" spans="1:7">
      <c r="A10" s="27">
        <v>1.6</v>
      </c>
      <c r="B10" s="27" t="s">
        <v>101</v>
      </c>
      <c r="C10" s="27"/>
      <c r="D10" s="27" t="s">
        <v>70</v>
      </c>
      <c r="E10" s="27"/>
      <c r="F10" s="34">
        <v>4.6</v>
      </c>
      <c r="G10" s="27"/>
    </row>
    <row r="11" s="20" customFormat="1" customHeight="1" spans="1:7">
      <c r="A11" s="27">
        <v>1.7</v>
      </c>
      <c r="B11" s="27" t="s">
        <v>143</v>
      </c>
      <c r="C11" s="27"/>
      <c r="D11" s="27" t="s">
        <v>70</v>
      </c>
      <c r="E11" s="27"/>
      <c r="F11" s="34">
        <v>4.6</v>
      </c>
      <c r="G11" s="27"/>
    </row>
    <row r="12" s="20" customFormat="1" customHeight="1" spans="1:7">
      <c r="A12" s="27">
        <v>1.8</v>
      </c>
      <c r="B12" s="27" t="s">
        <v>103</v>
      </c>
      <c r="C12" s="27"/>
      <c r="D12" s="27" t="s">
        <v>70</v>
      </c>
      <c r="E12" s="27"/>
      <c r="F12" s="34">
        <v>4.6</v>
      </c>
      <c r="G12" s="27"/>
    </row>
    <row r="13" s="20" customFormat="1" customHeight="1" spans="1:7">
      <c r="A13" s="27">
        <v>1.9</v>
      </c>
      <c r="B13" s="27" t="s">
        <v>104</v>
      </c>
      <c r="C13" s="27"/>
      <c r="D13" s="27" t="s">
        <v>70</v>
      </c>
      <c r="E13" s="27"/>
      <c r="F13" s="34">
        <v>4.6</v>
      </c>
      <c r="G13" s="27"/>
    </row>
    <row r="14" s="20" customFormat="1" customHeight="1" spans="1:7">
      <c r="A14" s="29">
        <v>1.1</v>
      </c>
      <c r="B14" s="27" t="s">
        <v>120</v>
      </c>
      <c r="C14" s="27"/>
      <c r="D14" s="27" t="s">
        <v>70</v>
      </c>
      <c r="E14" s="27"/>
      <c r="F14" s="34">
        <v>4.3</v>
      </c>
      <c r="G14" s="27"/>
    </row>
    <row r="15" s="20" customFormat="1" customHeight="1" spans="1:7">
      <c r="A15" s="29">
        <v>1.11</v>
      </c>
      <c r="B15" s="27" t="s">
        <v>144</v>
      </c>
      <c r="C15" s="27"/>
      <c r="D15" s="27" t="s">
        <v>70</v>
      </c>
      <c r="E15" s="27"/>
      <c r="F15" s="34">
        <v>4.3</v>
      </c>
      <c r="G15" s="27"/>
    </row>
    <row r="16" s="20" customFormat="1" customHeight="1" spans="1:7">
      <c r="A16" s="29">
        <v>1.12</v>
      </c>
      <c r="B16" s="27" t="s">
        <v>122</v>
      </c>
      <c r="C16" s="27"/>
      <c r="D16" s="27" t="s">
        <v>70</v>
      </c>
      <c r="E16" s="27"/>
      <c r="F16" s="34">
        <v>4.3</v>
      </c>
      <c r="G16" s="27"/>
    </row>
    <row r="17" s="20" customFormat="1" customHeight="1" spans="1:7">
      <c r="A17" s="29">
        <v>1.13</v>
      </c>
      <c r="B17" s="27" t="s">
        <v>123</v>
      </c>
      <c r="C17" s="27"/>
      <c r="D17" s="27" t="s">
        <v>70</v>
      </c>
      <c r="E17" s="27"/>
      <c r="F17" s="34">
        <v>4.3</v>
      </c>
      <c r="G17" s="27"/>
    </row>
    <row r="18" s="20" customFormat="1" customHeight="1" spans="1:7">
      <c r="A18" s="29">
        <v>1.14</v>
      </c>
      <c r="B18" s="27" t="s">
        <v>71</v>
      </c>
      <c r="C18" s="27"/>
      <c r="D18" s="27" t="s">
        <v>70</v>
      </c>
      <c r="E18" s="27"/>
      <c r="F18" s="34">
        <f>(20750+4500+500)/1000/1.13</f>
        <v>22.787610619469</v>
      </c>
      <c r="G18" s="27"/>
    </row>
    <row r="19" s="20" customFormat="1" customHeight="1" spans="1:7">
      <c r="A19" s="30">
        <v>2</v>
      </c>
      <c r="B19" s="30" t="s">
        <v>145</v>
      </c>
      <c r="C19" s="30"/>
      <c r="D19" s="30"/>
      <c r="E19" s="30"/>
      <c r="F19" s="35"/>
      <c r="G19" s="36"/>
    </row>
    <row r="20" s="20" customFormat="1" customHeight="1" spans="1:7">
      <c r="A20" s="27">
        <v>2.1</v>
      </c>
      <c r="B20" s="27" t="s">
        <v>75</v>
      </c>
      <c r="C20" s="27"/>
      <c r="D20" s="27" t="s">
        <v>45</v>
      </c>
      <c r="E20" s="27"/>
      <c r="F20" s="29">
        <v>165</v>
      </c>
      <c r="G20" s="37"/>
    </row>
    <row r="21" s="20" customFormat="1" customHeight="1" spans="1:7">
      <c r="A21" s="27">
        <v>2.2</v>
      </c>
      <c r="B21" s="27" t="s">
        <v>93</v>
      </c>
      <c r="C21" s="27"/>
      <c r="D21" s="27" t="s">
        <v>45</v>
      </c>
      <c r="E21" s="27"/>
      <c r="F21" s="29">
        <v>120</v>
      </c>
      <c r="G21" s="37"/>
    </row>
    <row r="22" s="20" customFormat="1" customHeight="1" spans="1:7">
      <c r="A22" s="27">
        <v>2.3</v>
      </c>
      <c r="B22" s="27" t="s">
        <v>117</v>
      </c>
      <c r="C22" s="27"/>
      <c r="D22" s="27" t="s">
        <v>45</v>
      </c>
      <c r="E22" s="27"/>
      <c r="F22" s="29">
        <v>105</v>
      </c>
      <c r="G22" s="37"/>
    </row>
    <row r="23" s="20" customFormat="1" customHeight="1" spans="1:7">
      <c r="A23" s="27">
        <v>2.4</v>
      </c>
      <c r="B23" s="27" t="s">
        <v>128</v>
      </c>
      <c r="C23" s="27"/>
      <c r="D23" s="27" t="s">
        <v>45</v>
      </c>
      <c r="E23" s="27"/>
      <c r="F23" s="29">
        <v>198</v>
      </c>
      <c r="G23" s="37"/>
    </row>
    <row r="24" s="20" customFormat="1" customHeight="1" spans="1:7">
      <c r="A24" s="27">
        <v>2.5</v>
      </c>
      <c r="B24" s="27" t="s">
        <v>146</v>
      </c>
      <c r="C24" s="27"/>
      <c r="D24" s="27" t="s">
        <v>45</v>
      </c>
      <c r="E24" s="27"/>
      <c r="F24" s="29">
        <v>213</v>
      </c>
      <c r="G24" s="37"/>
    </row>
    <row r="25" s="20" customFormat="1" customHeight="1" spans="1:7">
      <c r="A25" s="38">
        <v>3</v>
      </c>
      <c r="B25" s="30" t="s">
        <v>147</v>
      </c>
      <c r="C25" s="30"/>
      <c r="D25" s="30"/>
      <c r="E25" s="30"/>
      <c r="F25" s="35"/>
      <c r="G25" s="36"/>
    </row>
    <row r="26" s="20" customFormat="1" customHeight="1" spans="1:7">
      <c r="A26" s="39">
        <v>3.1</v>
      </c>
      <c r="B26" s="27" t="s">
        <v>148</v>
      </c>
      <c r="C26" s="27"/>
      <c r="D26" s="27" t="s">
        <v>82</v>
      </c>
      <c r="E26" s="27"/>
      <c r="F26" s="29">
        <v>11.5</v>
      </c>
      <c r="G26" s="37"/>
    </row>
    <row r="27" s="20" customFormat="1" customHeight="1" spans="1:7">
      <c r="A27" s="39">
        <v>3.2</v>
      </c>
      <c r="B27" s="27" t="s">
        <v>149</v>
      </c>
      <c r="C27" s="27"/>
      <c r="D27" s="27" t="s">
        <v>82</v>
      </c>
      <c r="E27" s="27"/>
      <c r="F27" s="29">
        <v>13.2</v>
      </c>
      <c r="G27" s="37"/>
    </row>
    <row r="28" s="20" customFormat="1" customHeight="1" spans="1:7">
      <c r="A28" s="38">
        <v>4</v>
      </c>
      <c r="B28" s="30" t="s">
        <v>150</v>
      </c>
      <c r="C28" s="30"/>
      <c r="D28" s="30"/>
      <c r="E28" s="30"/>
      <c r="F28" s="35"/>
      <c r="G28" s="36"/>
    </row>
    <row r="29" s="20" customFormat="1" customHeight="1" spans="1:7">
      <c r="A29" s="39">
        <v>4.1</v>
      </c>
      <c r="B29" s="27" t="s">
        <v>63</v>
      </c>
      <c r="C29" s="27"/>
      <c r="D29" s="27" t="s">
        <v>39</v>
      </c>
      <c r="E29" s="27"/>
      <c r="F29" s="29">
        <v>10</v>
      </c>
      <c r="G29" s="27" t="s">
        <v>26</v>
      </c>
    </row>
    <row r="30" s="20" customFormat="1" customHeight="1" spans="1:7">
      <c r="A30" s="39">
        <v>4.2</v>
      </c>
      <c r="B30" s="27" t="s">
        <v>65</v>
      </c>
      <c r="C30" s="27"/>
      <c r="D30" s="27" t="s">
        <v>39</v>
      </c>
      <c r="E30" s="27"/>
      <c r="F30" s="29">
        <v>65</v>
      </c>
      <c r="G30" s="27"/>
    </row>
    <row r="31" s="20" customFormat="1" customHeight="1" spans="1:7">
      <c r="A31" s="39">
        <v>4.3</v>
      </c>
      <c r="B31" s="27" t="s">
        <v>63</v>
      </c>
      <c r="C31" s="27"/>
      <c r="D31" s="27" t="s">
        <v>39</v>
      </c>
      <c r="E31" s="27"/>
      <c r="F31" s="29">
        <v>16</v>
      </c>
      <c r="G31" s="27" t="s">
        <v>151</v>
      </c>
    </row>
    <row r="32" s="20" customFormat="1" customHeight="1" spans="1:7">
      <c r="A32" s="39">
        <v>4.4</v>
      </c>
      <c r="B32" s="27" t="s">
        <v>65</v>
      </c>
      <c r="C32" s="27"/>
      <c r="D32" s="27" t="s">
        <v>39</v>
      </c>
      <c r="E32" s="27"/>
      <c r="F32" s="29">
        <v>15</v>
      </c>
      <c r="G32" s="27"/>
    </row>
    <row r="33" s="20" customFormat="1" customHeight="1" spans="1:7">
      <c r="A33" s="39">
        <v>4.5</v>
      </c>
      <c r="B33" s="27" t="s">
        <v>65</v>
      </c>
      <c r="C33" s="27"/>
      <c r="D33" s="27" t="s">
        <v>45</v>
      </c>
      <c r="E33" s="27"/>
      <c r="F33" s="29">
        <v>130</v>
      </c>
      <c r="G33" s="27" t="s">
        <v>28</v>
      </c>
    </row>
    <row r="34" s="20" customFormat="1" customHeight="1" spans="1:7">
      <c r="A34" s="39">
        <v>4.6</v>
      </c>
      <c r="B34" s="27" t="s">
        <v>152</v>
      </c>
      <c r="C34" s="27"/>
      <c r="D34" s="27" t="s">
        <v>45</v>
      </c>
      <c r="E34" s="27"/>
      <c r="F34" s="29">
        <v>165</v>
      </c>
      <c r="G34" s="37" t="s">
        <v>153</v>
      </c>
    </row>
    <row r="35" s="20" customFormat="1" customHeight="1" spans="1:7">
      <c r="A35" s="38">
        <v>5</v>
      </c>
      <c r="B35" s="30" t="s">
        <v>154</v>
      </c>
      <c r="C35" s="30"/>
      <c r="D35" s="30"/>
      <c r="E35" s="30"/>
      <c r="F35" s="35"/>
      <c r="G35" s="36"/>
    </row>
    <row r="36" s="20" customFormat="1" customHeight="1" spans="1:7">
      <c r="A36" s="39">
        <v>5.1</v>
      </c>
      <c r="B36" s="27" t="s">
        <v>77</v>
      </c>
      <c r="C36" s="27"/>
      <c r="D36" s="27" t="s">
        <v>78</v>
      </c>
      <c r="E36" s="27"/>
      <c r="F36" s="29">
        <v>8.6</v>
      </c>
      <c r="G36" s="27"/>
    </row>
    <row r="37" s="20" customFormat="1" customHeight="1" spans="1:7">
      <c r="A37" s="39">
        <v>5.2</v>
      </c>
      <c r="B37" s="27" t="s">
        <v>126</v>
      </c>
      <c r="C37" s="27"/>
      <c r="D37" s="27" t="s">
        <v>78</v>
      </c>
      <c r="E37" s="27"/>
      <c r="F37" s="29">
        <v>17.2</v>
      </c>
      <c r="G37" s="27"/>
    </row>
    <row r="38" s="20" customFormat="1" customHeight="1" spans="1:7">
      <c r="A38" s="39">
        <v>5.3</v>
      </c>
      <c r="B38" s="27" t="s">
        <v>127</v>
      </c>
      <c r="C38" s="27"/>
      <c r="D38" s="27" t="s">
        <v>78</v>
      </c>
      <c r="E38" s="27"/>
      <c r="F38" s="29">
        <v>20.9</v>
      </c>
      <c r="G38" s="27"/>
    </row>
    <row r="39" s="20" customFormat="1" customHeight="1" spans="1:7">
      <c r="A39" s="39">
        <v>5.4</v>
      </c>
      <c r="B39" s="27" t="s">
        <v>79</v>
      </c>
      <c r="C39" s="27"/>
      <c r="D39" s="27" t="s">
        <v>80</v>
      </c>
      <c r="E39" s="27"/>
      <c r="F39" s="29">
        <v>1.1</v>
      </c>
      <c r="G39" s="27"/>
    </row>
    <row r="40" s="20" customFormat="1" customHeight="1" spans="1:7">
      <c r="A40" s="39">
        <v>5.5</v>
      </c>
      <c r="B40" s="27" t="s">
        <v>125</v>
      </c>
      <c r="C40" s="27"/>
      <c r="D40" s="27" t="s">
        <v>106</v>
      </c>
      <c r="E40" s="27"/>
      <c r="F40" s="29">
        <v>0.45</v>
      </c>
      <c r="G40" s="37"/>
    </row>
    <row r="41" s="20" customFormat="1" customHeight="1" spans="1:7">
      <c r="A41" s="39">
        <v>5.6</v>
      </c>
      <c r="B41" s="27" t="s">
        <v>132</v>
      </c>
      <c r="C41" s="27"/>
      <c r="D41" s="27" t="s">
        <v>106</v>
      </c>
      <c r="E41" s="27"/>
      <c r="F41" s="29">
        <v>0.8</v>
      </c>
      <c r="G41" s="37"/>
    </row>
    <row r="42" s="20" customFormat="1" customHeight="1" spans="1:7">
      <c r="A42" s="39">
        <v>5.7</v>
      </c>
      <c r="B42" s="27" t="s">
        <v>107</v>
      </c>
      <c r="C42" s="27"/>
      <c r="D42" s="27" t="s">
        <v>108</v>
      </c>
      <c r="E42" s="27"/>
      <c r="F42" s="29">
        <v>4</v>
      </c>
      <c r="G42" s="27" t="s">
        <v>155</v>
      </c>
    </row>
    <row r="43" s="20" customFormat="1" customHeight="1" spans="1:7">
      <c r="A43" s="39">
        <v>5.8</v>
      </c>
      <c r="B43" s="27" t="s">
        <v>124</v>
      </c>
      <c r="C43" s="27"/>
      <c r="D43" s="27" t="s">
        <v>106</v>
      </c>
      <c r="E43" s="27"/>
      <c r="F43" s="29">
        <v>2.1</v>
      </c>
      <c r="G43" s="27" t="s">
        <v>156</v>
      </c>
    </row>
    <row r="44" s="20" customFormat="1" customHeight="1" spans="1:7">
      <c r="A44" s="39">
        <v>5.9</v>
      </c>
      <c r="B44" s="27" t="s">
        <v>83</v>
      </c>
      <c r="C44" s="27"/>
      <c r="D44" s="27" t="s">
        <v>39</v>
      </c>
      <c r="E44" s="27"/>
      <c r="F44" s="29">
        <v>10</v>
      </c>
      <c r="G44" s="27" t="s">
        <v>26</v>
      </c>
    </row>
    <row r="45" s="20" customFormat="1" customHeight="1" spans="1:7">
      <c r="A45" s="29">
        <v>5.1</v>
      </c>
      <c r="B45" s="27" t="s">
        <v>83</v>
      </c>
      <c r="C45" s="27"/>
      <c r="D45" s="27" t="s">
        <v>39</v>
      </c>
      <c r="E45" s="27"/>
      <c r="F45" s="29">
        <v>5</v>
      </c>
      <c r="G45" s="27" t="s">
        <v>157</v>
      </c>
    </row>
    <row r="46" s="20" customFormat="1" customHeight="1" spans="1:7">
      <c r="A46" s="29">
        <v>5.11</v>
      </c>
      <c r="B46" s="27" t="s">
        <v>83</v>
      </c>
      <c r="C46" s="27"/>
      <c r="D46" s="27" t="s">
        <v>45</v>
      </c>
      <c r="E46" s="27"/>
      <c r="F46" s="29">
        <v>13</v>
      </c>
      <c r="G46" s="27" t="s">
        <v>28</v>
      </c>
    </row>
    <row r="47" s="20" customFormat="1" customHeight="1" spans="1:7">
      <c r="A47" s="29">
        <v>5.12</v>
      </c>
      <c r="B47" s="27" t="s">
        <v>83</v>
      </c>
      <c r="C47" s="27"/>
      <c r="D47" s="27" t="s">
        <v>45</v>
      </c>
      <c r="E47" s="27"/>
      <c r="F47" s="29">
        <v>5</v>
      </c>
      <c r="G47" s="27" t="s">
        <v>50</v>
      </c>
    </row>
    <row r="48" s="20" customFormat="1" customHeight="1" spans="1:7">
      <c r="A48" s="38">
        <v>6</v>
      </c>
      <c r="B48" s="30" t="s">
        <v>158</v>
      </c>
      <c r="C48" s="30"/>
      <c r="D48" s="30"/>
      <c r="E48" s="30"/>
      <c r="F48" s="35"/>
      <c r="G48" s="36"/>
    </row>
    <row r="49" s="20" customFormat="1" customHeight="1" spans="1:7">
      <c r="A49" s="39">
        <v>6.1</v>
      </c>
      <c r="B49" s="27" t="s">
        <v>67</v>
      </c>
      <c r="C49" s="27"/>
      <c r="D49" s="27" t="s">
        <v>39</v>
      </c>
      <c r="E49" s="27"/>
      <c r="F49" s="29">
        <v>10</v>
      </c>
      <c r="G49" s="27" t="s">
        <v>26</v>
      </c>
    </row>
    <row r="50" s="20" customFormat="1" customHeight="1" spans="1:7">
      <c r="A50" s="39">
        <v>6.2</v>
      </c>
      <c r="B50" s="27" t="s">
        <v>67</v>
      </c>
      <c r="C50" s="27"/>
      <c r="D50" s="27" t="s">
        <v>39</v>
      </c>
      <c r="E50" s="27"/>
      <c r="F50" s="29">
        <v>6</v>
      </c>
      <c r="G50" s="27" t="s">
        <v>157</v>
      </c>
    </row>
    <row r="51" s="20" customFormat="1" customHeight="1" spans="1:7">
      <c r="A51" s="39">
        <v>6.3</v>
      </c>
      <c r="B51" s="27" t="s">
        <v>67</v>
      </c>
      <c r="C51" s="27"/>
      <c r="D51" s="27" t="s">
        <v>45</v>
      </c>
      <c r="E51" s="27"/>
      <c r="F51" s="29">
        <v>8</v>
      </c>
      <c r="G51" s="27" t="s">
        <v>28</v>
      </c>
    </row>
    <row r="52" s="20" customFormat="1" customHeight="1" spans="1:7">
      <c r="A52" s="39">
        <v>6.4</v>
      </c>
      <c r="B52" s="27" t="s">
        <v>159</v>
      </c>
      <c r="C52" s="27"/>
      <c r="D52" s="27" t="s">
        <v>39</v>
      </c>
      <c r="E52" s="27"/>
      <c r="F52" s="29">
        <v>15</v>
      </c>
      <c r="G52" s="27" t="s">
        <v>26</v>
      </c>
    </row>
    <row r="53" s="20" customFormat="1" customHeight="1" spans="1:7">
      <c r="A53" s="39">
        <v>6.5</v>
      </c>
      <c r="B53" s="27" t="s">
        <v>109</v>
      </c>
      <c r="C53" s="27"/>
      <c r="D53" s="27" t="s">
        <v>39</v>
      </c>
      <c r="E53" s="27"/>
      <c r="F53" s="29">
        <v>15</v>
      </c>
      <c r="G53" s="27" t="s">
        <v>157</v>
      </c>
    </row>
    <row r="54" s="20" customFormat="1" customHeight="1" spans="1:7">
      <c r="A54" s="39">
        <v>6.6</v>
      </c>
      <c r="B54" s="27" t="s">
        <v>119</v>
      </c>
      <c r="C54" s="27"/>
      <c r="D54" s="27" t="s">
        <v>45</v>
      </c>
      <c r="E54" s="27"/>
      <c r="F54" s="29">
        <v>22</v>
      </c>
      <c r="G54" s="27" t="s">
        <v>28</v>
      </c>
    </row>
    <row r="55" s="20" customFormat="1" customHeight="1" spans="1:7">
      <c r="A55" s="39">
        <v>6.7</v>
      </c>
      <c r="B55" s="27" t="s">
        <v>119</v>
      </c>
      <c r="C55" s="27"/>
      <c r="D55" s="27" t="s">
        <v>45</v>
      </c>
      <c r="E55" s="27"/>
      <c r="F55" s="29">
        <v>30</v>
      </c>
      <c r="G55" s="27" t="s">
        <v>50</v>
      </c>
    </row>
    <row r="56" s="20" customFormat="1" customHeight="1" spans="1:7">
      <c r="A56" s="38">
        <v>7</v>
      </c>
      <c r="B56" s="30" t="s">
        <v>160</v>
      </c>
      <c r="C56" s="30"/>
      <c r="D56" s="30"/>
      <c r="E56" s="30"/>
      <c r="F56" s="35"/>
      <c r="G56" s="36"/>
    </row>
    <row r="57" s="20" customFormat="1" customHeight="1" spans="1:7">
      <c r="A57" s="39">
        <v>7.1</v>
      </c>
      <c r="B57" s="27" t="s">
        <v>161</v>
      </c>
      <c r="C57" s="27"/>
      <c r="D57" s="27"/>
      <c r="E57" s="27"/>
      <c r="F57" s="40">
        <f>0.05+0.08</f>
        <v>0.13</v>
      </c>
      <c r="G57" s="27"/>
    </row>
    <row r="58" s="20" customFormat="1" customHeight="1" spans="1:7">
      <c r="A58" s="39">
        <v>7.2</v>
      </c>
      <c r="B58" s="27" t="s">
        <v>162</v>
      </c>
      <c r="C58" s="27"/>
      <c r="D58" s="27"/>
      <c r="E58" s="27"/>
      <c r="F58" s="40">
        <v>0.09</v>
      </c>
      <c r="G58" s="27"/>
    </row>
    <row r="59" s="20" customFormat="1" customHeight="1" spans="1:7">
      <c r="A59" s="39">
        <v>7.3</v>
      </c>
      <c r="B59" s="27" t="s">
        <v>163</v>
      </c>
      <c r="C59" s="27"/>
      <c r="D59" s="27"/>
      <c r="E59" s="27"/>
      <c r="F59" s="40">
        <v>0.9988</v>
      </c>
      <c r="G59" s="27"/>
    </row>
    <row r="60" s="20" customFormat="1" ht="27" customHeight="1" spans="1:7">
      <c r="A60" s="41" t="s">
        <v>164</v>
      </c>
      <c r="B60" s="41"/>
      <c r="C60" s="41"/>
      <c r="D60" s="41"/>
      <c r="E60" s="41"/>
      <c r="F60" s="42"/>
      <c r="G60" s="41"/>
    </row>
    <row r="61" s="20" customFormat="1" ht="27" customHeight="1" spans="1:7">
      <c r="A61" s="41"/>
      <c r="B61" s="41"/>
      <c r="C61" s="41"/>
      <c r="D61" s="41"/>
      <c r="E61" s="41"/>
      <c r="F61" s="42"/>
      <c r="G61" s="41"/>
    </row>
  </sheetData>
  <mergeCells count="5">
    <mergeCell ref="A1:G1"/>
    <mergeCell ref="A2:G2"/>
    <mergeCell ref="G29:G30"/>
    <mergeCell ref="G31:G32"/>
    <mergeCell ref="A60:G61"/>
  </mergeCells>
  <printOptions horizontalCentered="1"/>
  <pageMargins left="0.751388888888889" right="0.751388888888889" top="0.904861111111111" bottom="0.904861111111111" header="0.5" footer="0.5"/>
  <pageSetup paperSize="9" orientation="portrait" horizontalDpi="600"/>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ummaryRight="0"/>
    <pageSetUpPr fitToPage="1"/>
  </sheetPr>
  <dimension ref="A1:I42"/>
  <sheetViews>
    <sheetView view="pageBreakPreview" zoomScaleNormal="205" workbookViewId="0">
      <pane ySplit="2" topLeftCell="A3" activePane="bottomLeft" state="frozen"/>
      <selection/>
      <selection pane="bottomLeft" activeCell="K8" sqref="K8"/>
    </sheetView>
  </sheetViews>
  <sheetFormatPr defaultColWidth="9" defaultRowHeight="10.8"/>
  <cols>
    <col min="1" max="2" width="5.77777777777778" style="1" customWidth="1"/>
    <col min="3" max="3" width="28.7777777777778" style="13" customWidth="1"/>
    <col min="4" max="4" width="6.77777777777778" style="2" customWidth="1"/>
    <col min="5" max="5" width="6.77777777777778" style="3" customWidth="1"/>
    <col min="6" max="6" width="6.77777777777778" style="2" customWidth="1"/>
    <col min="7" max="7" width="10.7777777777778" style="2" customWidth="1"/>
    <col min="8" max="8" width="13.7777777777778" style="2" customWidth="1"/>
    <col min="9" max="9" width="11.75" style="1" customWidth="1"/>
    <col min="10" max="16384" width="9" style="1"/>
  </cols>
  <sheetData>
    <row r="1" ht="18" customHeight="1" spans="1:8">
      <c r="A1" s="4" t="s">
        <v>165</v>
      </c>
      <c r="B1" s="4"/>
      <c r="C1" s="14"/>
      <c r="D1" s="4"/>
      <c r="E1" s="5"/>
      <c r="F1" s="4"/>
      <c r="G1" s="4"/>
      <c r="H1" s="4"/>
    </row>
    <row r="2" ht="21.6" spans="1:8">
      <c r="A2" s="6" t="s">
        <v>15</v>
      </c>
      <c r="B2" s="6"/>
      <c r="C2" s="8" t="s">
        <v>33</v>
      </c>
      <c r="D2" s="6" t="s">
        <v>166</v>
      </c>
      <c r="E2" s="7" t="s">
        <v>167</v>
      </c>
      <c r="F2" s="6" t="s">
        <v>168</v>
      </c>
      <c r="G2" s="6" t="s">
        <v>169</v>
      </c>
      <c r="H2" s="8" t="s">
        <v>21</v>
      </c>
    </row>
    <row r="3" s="2" customFormat="1" ht="20" customHeight="1" spans="1:9">
      <c r="A3" s="15" t="s">
        <v>170</v>
      </c>
      <c r="B3" s="15"/>
      <c r="C3" s="15"/>
      <c r="D3" s="15"/>
      <c r="E3" s="16"/>
      <c r="F3" s="15"/>
      <c r="G3" s="15"/>
      <c r="H3" s="15"/>
      <c r="I3" s="19"/>
    </row>
    <row r="4" s="1" customFormat="1" ht="21.6" outlineLevel="1" spans="1:8">
      <c r="A4" s="9">
        <v>1</v>
      </c>
      <c r="B4" s="15" t="s">
        <v>170</v>
      </c>
      <c r="C4" s="17" t="s">
        <v>38</v>
      </c>
      <c r="D4" s="10">
        <v>1.22</v>
      </c>
      <c r="E4" s="11">
        <f>+(9.16+5.81)*2</f>
        <v>29.94</v>
      </c>
      <c r="F4" s="10">
        <v>1</v>
      </c>
      <c r="G4" s="12">
        <f>E4*F4</f>
        <v>29.94</v>
      </c>
      <c r="H4" s="10" t="s">
        <v>171</v>
      </c>
    </row>
    <row r="5" s="1" customFormat="1" ht="21.6" outlineLevel="1" spans="1:8">
      <c r="A5" s="9">
        <v>2</v>
      </c>
      <c r="B5" s="15" t="s">
        <v>170</v>
      </c>
      <c r="C5" s="17" t="s">
        <v>38</v>
      </c>
      <c r="D5" s="10">
        <v>1.62</v>
      </c>
      <c r="E5" s="18">
        <f>18.574*2</f>
        <v>37.148</v>
      </c>
      <c r="F5" s="10">
        <v>1</v>
      </c>
      <c r="G5" s="12">
        <f t="shared" ref="G5:G11" si="0">E5*F5</f>
        <v>37.148</v>
      </c>
      <c r="H5" s="10" t="s">
        <v>172</v>
      </c>
    </row>
    <row r="6" s="1" customFormat="1" ht="21.6" outlineLevel="1" spans="1:8">
      <c r="A6" s="9">
        <v>3</v>
      </c>
      <c r="B6" s="15" t="s">
        <v>170</v>
      </c>
      <c r="C6" s="17" t="s">
        <v>38</v>
      </c>
      <c r="D6" s="10">
        <v>1.22</v>
      </c>
      <c r="E6" s="18">
        <f>9.94*4</f>
        <v>39.76</v>
      </c>
      <c r="F6" s="10">
        <v>1</v>
      </c>
      <c r="G6" s="12">
        <f t="shared" si="0"/>
        <v>39.76</v>
      </c>
      <c r="H6" s="10" t="s">
        <v>172</v>
      </c>
    </row>
    <row r="7" s="1" customFormat="1" ht="21.6" outlineLevel="1" spans="1:8">
      <c r="A7" s="9">
        <v>4</v>
      </c>
      <c r="B7" s="15" t="s">
        <v>170</v>
      </c>
      <c r="C7" s="17" t="s">
        <v>38</v>
      </c>
      <c r="D7" s="10">
        <v>1.22</v>
      </c>
      <c r="E7" s="18">
        <f>15.074*2+28.074</f>
        <v>58.222</v>
      </c>
      <c r="F7" s="10">
        <v>1</v>
      </c>
      <c r="G7" s="12">
        <f t="shared" si="0"/>
        <v>58.222</v>
      </c>
      <c r="H7" s="10" t="s">
        <v>173</v>
      </c>
    </row>
    <row r="8" s="1" customFormat="1" ht="21.6" outlineLevel="1" spans="1:8">
      <c r="A8" s="9">
        <v>5</v>
      </c>
      <c r="B8" s="15" t="s">
        <v>170</v>
      </c>
      <c r="C8" s="17" t="s">
        <v>38</v>
      </c>
      <c r="D8" s="10">
        <v>1.62</v>
      </c>
      <c r="E8" s="18">
        <f>18.574*2</f>
        <v>37.148</v>
      </c>
      <c r="F8" s="10">
        <v>3</v>
      </c>
      <c r="G8" s="12">
        <f t="shared" si="0"/>
        <v>111.444</v>
      </c>
      <c r="H8" s="10" t="s">
        <v>174</v>
      </c>
    </row>
    <row r="9" s="1" customFormat="1" ht="25" customHeight="1" outlineLevel="1" spans="1:8">
      <c r="A9" s="9">
        <v>6</v>
      </c>
      <c r="B9" s="15" t="s">
        <v>170</v>
      </c>
      <c r="C9" s="17" t="s">
        <v>38</v>
      </c>
      <c r="D9" s="10">
        <v>1.22</v>
      </c>
      <c r="E9" s="18">
        <f>9.94*4</f>
        <v>39.76</v>
      </c>
      <c r="F9" s="10">
        <v>3</v>
      </c>
      <c r="G9" s="12">
        <f t="shared" si="0"/>
        <v>119.28</v>
      </c>
      <c r="H9" s="10" t="s">
        <v>174</v>
      </c>
    </row>
    <row r="10" s="1" customFormat="1" ht="21.6" outlineLevel="1" spans="1:8">
      <c r="A10" s="9">
        <v>7</v>
      </c>
      <c r="B10" s="15" t="s">
        <v>170</v>
      </c>
      <c r="C10" s="17" t="s">
        <v>38</v>
      </c>
      <c r="D10" s="10">
        <v>1.22</v>
      </c>
      <c r="E10" s="18">
        <f>15.074*2+28.074</f>
        <v>58.222</v>
      </c>
      <c r="F10" s="10">
        <v>1</v>
      </c>
      <c r="G10" s="12">
        <f t="shared" si="0"/>
        <v>58.222</v>
      </c>
      <c r="H10" s="10" t="s">
        <v>175</v>
      </c>
    </row>
    <row r="11" s="1" customFormat="1" ht="23" customHeight="1" outlineLevel="1" spans="1:8">
      <c r="A11" s="9">
        <v>8</v>
      </c>
      <c r="B11" s="15" t="s">
        <v>170</v>
      </c>
      <c r="C11" s="17" t="s">
        <v>38</v>
      </c>
      <c r="D11" s="10">
        <v>0.85</v>
      </c>
      <c r="E11" s="18">
        <f>31.02*2+25.3+17.79</f>
        <v>105.13</v>
      </c>
      <c r="F11" s="10">
        <v>1</v>
      </c>
      <c r="G11" s="12">
        <f t="shared" si="0"/>
        <v>105.13</v>
      </c>
      <c r="H11" s="10" t="s">
        <v>176</v>
      </c>
    </row>
    <row r="12" s="2" customFormat="1" ht="20" customHeight="1" spans="1:9">
      <c r="A12" s="15" t="s">
        <v>177</v>
      </c>
      <c r="B12" s="15"/>
      <c r="C12" s="15"/>
      <c r="D12" s="15"/>
      <c r="E12" s="16"/>
      <c r="F12" s="15"/>
      <c r="G12" s="12">
        <f t="shared" ref="G12:G42" si="1">E12*F12</f>
        <v>0</v>
      </c>
      <c r="H12" s="15"/>
      <c r="I12" s="19"/>
    </row>
    <row r="13" s="1" customFormat="1" ht="21.6" outlineLevel="1" spans="1:8">
      <c r="A13" s="9">
        <v>1</v>
      </c>
      <c r="B13" s="15" t="s">
        <v>177</v>
      </c>
      <c r="C13" s="17" t="s">
        <v>38</v>
      </c>
      <c r="D13" s="10">
        <v>1.22</v>
      </c>
      <c r="E13" s="11">
        <f>3.3*3+17.58*3</f>
        <v>62.64</v>
      </c>
      <c r="F13" s="10">
        <v>1</v>
      </c>
      <c r="G13" s="12">
        <f t="shared" si="1"/>
        <v>62.64</v>
      </c>
      <c r="H13" s="10" t="s">
        <v>171</v>
      </c>
    </row>
    <row r="14" s="1" customFormat="1" ht="21.6" outlineLevel="1" spans="1:8">
      <c r="A14" s="9">
        <v>2</v>
      </c>
      <c r="B14" s="15" t="s">
        <v>177</v>
      </c>
      <c r="C14" s="17" t="s">
        <v>38</v>
      </c>
      <c r="D14" s="10">
        <v>1.22</v>
      </c>
      <c r="E14" s="11">
        <f>3.3*6+17.58*3</f>
        <v>72.54</v>
      </c>
      <c r="F14" s="10">
        <v>3</v>
      </c>
      <c r="G14" s="12">
        <f t="shared" si="1"/>
        <v>217.62</v>
      </c>
      <c r="H14" s="10" t="s">
        <v>178</v>
      </c>
    </row>
    <row r="15" s="1" customFormat="1" ht="21.6" outlineLevel="1" spans="1:8">
      <c r="A15" s="9">
        <v>3</v>
      </c>
      <c r="B15" s="15" t="s">
        <v>177</v>
      </c>
      <c r="C15" s="17" t="s">
        <v>38</v>
      </c>
      <c r="D15" s="10">
        <v>1.22</v>
      </c>
      <c r="E15" s="18">
        <f>+((3.3+0.9)*2+2.5)*3</f>
        <v>32.7</v>
      </c>
      <c r="F15" s="10">
        <v>1</v>
      </c>
      <c r="G15" s="12">
        <f t="shared" si="1"/>
        <v>32.7</v>
      </c>
      <c r="H15" s="10" t="s">
        <v>179</v>
      </c>
    </row>
    <row r="16" s="1" customFormat="1" ht="19" customHeight="1" outlineLevel="1" spans="1:8">
      <c r="A16" s="9">
        <v>4</v>
      </c>
      <c r="B16" s="15" t="s">
        <v>177</v>
      </c>
      <c r="C16" s="17" t="s">
        <v>38</v>
      </c>
      <c r="D16" s="10">
        <v>0.85</v>
      </c>
      <c r="E16" s="18">
        <f>110.17+31.29+31.59</f>
        <v>173.05</v>
      </c>
      <c r="F16" s="10">
        <v>1</v>
      </c>
      <c r="G16" s="12">
        <f t="shared" si="1"/>
        <v>173.05</v>
      </c>
      <c r="H16" s="10" t="s">
        <v>176</v>
      </c>
    </row>
    <row r="17" s="2" customFormat="1" ht="20" customHeight="1" spans="1:9">
      <c r="A17" s="15" t="s">
        <v>180</v>
      </c>
      <c r="B17" s="15"/>
      <c r="C17" s="15"/>
      <c r="D17" s="15"/>
      <c r="E17" s="16"/>
      <c r="F17" s="15"/>
      <c r="G17" s="12">
        <f t="shared" si="1"/>
        <v>0</v>
      </c>
      <c r="H17" s="15"/>
      <c r="I17" s="19"/>
    </row>
    <row r="18" s="1" customFormat="1" ht="21.6" outlineLevel="1" spans="1:8">
      <c r="A18" s="9">
        <v>1</v>
      </c>
      <c r="B18" s="15" t="s">
        <v>180</v>
      </c>
      <c r="C18" s="17" t="s">
        <v>38</v>
      </c>
      <c r="D18" s="10">
        <v>1.22</v>
      </c>
      <c r="E18" s="11">
        <f>9.12*4</f>
        <v>36.48</v>
      </c>
      <c r="F18" s="10">
        <v>1</v>
      </c>
      <c r="G18" s="12">
        <f t="shared" si="1"/>
        <v>36.48</v>
      </c>
      <c r="H18" s="10" t="s">
        <v>171</v>
      </c>
    </row>
    <row r="19" s="1" customFormat="1" ht="21.6" outlineLevel="1" spans="1:8">
      <c r="A19" s="9">
        <v>2</v>
      </c>
      <c r="B19" s="15" t="s">
        <v>180</v>
      </c>
      <c r="C19" s="17" t="s">
        <v>38</v>
      </c>
      <c r="D19" s="10">
        <v>1.62</v>
      </c>
      <c r="E19" s="11">
        <f>18.574*2</f>
        <v>37.148</v>
      </c>
      <c r="F19" s="10">
        <v>1</v>
      </c>
      <c r="G19" s="12">
        <f t="shared" si="1"/>
        <v>37.148</v>
      </c>
      <c r="H19" s="10" t="s">
        <v>172</v>
      </c>
    </row>
    <row r="20" s="1" customFormat="1" ht="21.6" outlineLevel="1" spans="1:8">
      <c r="A20" s="9">
        <v>3</v>
      </c>
      <c r="B20" s="15" t="s">
        <v>180</v>
      </c>
      <c r="C20" s="17" t="s">
        <v>38</v>
      </c>
      <c r="D20" s="10">
        <v>1.22</v>
      </c>
      <c r="E20" s="18">
        <f>9.944*4</f>
        <v>39.776</v>
      </c>
      <c r="F20" s="10">
        <v>1</v>
      </c>
      <c r="G20" s="12">
        <f t="shared" si="1"/>
        <v>39.776</v>
      </c>
      <c r="H20" s="10" t="s">
        <v>172</v>
      </c>
    </row>
    <row r="21" s="1" customFormat="1" ht="21.6" outlineLevel="1" spans="1:8">
      <c r="A21" s="9">
        <v>4</v>
      </c>
      <c r="B21" s="15" t="s">
        <v>180</v>
      </c>
      <c r="C21" s="17" t="s">
        <v>38</v>
      </c>
      <c r="D21" s="10">
        <v>1.22</v>
      </c>
      <c r="E21" s="18">
        <f>15.078*2+28.082</f>
        <v>58.238</v>
      </c>
      <c r="F21" s="10">
        <v>3</v>
      </c>
      <c r="G21" s="12">
        <f t="shared" si="1"/>
        <v>174.714</v>
      </c>
      <c r="H21" s="10" t="s">
        <v>178</v>
      </c>
    </row>
    <row r="22" s="1" customFormat="1" ht="21.6" outlineLevel="1" spans="1:8">
      <c r="A22" s="9">
        <v>5</v>
      </c>
      <c r="B22" s="15" t="s">
        <v>180</v>
      </c>
      <c r="C22" s="17" t="s">
        <v>38</v>
      </c>
      <c r="D22" s="12">
        <v>1.6</v>
      </c>
      <c r="E22" s="18">
        <f>18.58*2</f>
        <v>37.16</v>
      </c>
      <c r="F22" s="10">
        <v>3</v>
      </c>
      <c r="G22" s="12">
        <f t="shared" si="1"/>
        <v>111.48</v>
      </c>
      <c r="H22" s="10" t="s">
        <v>174</v>
      </c>
    </row>
    <row r="23" s="1" customFormat="1" ht="25" customHeight="1" outlineLevel="1" spans="1:8">
      <c r="A23" s="9">
        <v>6</v>
      </c>
      <c r="B23" s="15" t="s">
        <v>180</v>
      </c>
      <c r="C23" s="17" t="s">
        <v>38</v>
      </c>
      <c r="D23" s="10">
        <v>1.22</v>
      </c>
      <c r="E23" s="18">
        <f>9.944*4</f>
        <v>39.776</v>
      </c>
      <c r="F23" s="10">
        <v>3</v>
      </c>
      <c r="G23" s="12">
        <f t="shared" si="1"/>
        <v>119.328</v>
      </c>
      <c r="H23" s="10" t="s">
        <v>174</v>
      </c>
    </row>
    <row r="24" s="1" customFormat="1" ht="19" customHeight="1" outlineLevel="1" spans="1:8">
      <c r="A24" s="9">
        <v>7</v>
      </c>
      <c r="B24" s="15" t="s">
        <v>180</v>
      </c>
      <c r="C24" s="17" t="s">
        <v>38</v>
      </c>
      <c r="D24" s="10">
        <v>0.85</v>
      </c>
      <c r="E24" s="18">
        <f>31.02+17.8+19.641+4.2+25.29</f>
        <v>97.951</v>
      </c>
      <c r="F24" s="10">
        <v>1</v>
      </c>
      <c r="G24" s="12">
        <f t="shared" si="1"/>
        <v>97.951</v>
      </c>
      <c r="H24" s="10" t="s">
        <v>176</v>
      </c>
    </row>
    <row r="25" s="2" customFormat="1" ht="20" customHeight="1" spans="1:9">
      <c r="A25" s="15" t="s">
        <v>181</v>
      </c>
      <c r="B25" s="15"/>
      <c r="C25" s="15"/>
      <c r="D25" s="15"/>
      <c r="E25" s="16"/>
      <c r="F25" s="15"/>
      <c r="G25" s="12">
        <f t="shared" si="1"/>
        <v>0</v>
      </c>
      <c r="H25" s="15"/>
      <c r="I25" s="19"/>
    </row>
    <row r="26" s="1" customFormat="1" ht="21.6" outlineLevel="1" spans="1:8">
      <c r="A26" s="9">
        <v>1</v>
      </c>
      <c r="B26" s="15" t="s">
        <v>181</v>
      </c>
      <c r="C26" s="17" t="s">
        <v>38</v>
      </c>
      <c r="D26" s="10">
        <v>1.22</v>
      </c>
      <c r="E26" s="11">
        <f>6.58*8</f>
        <v>52.64</v>
      </c>
      <c r="F26" s="10">
        <v>1</v>
      </c>
      <c r="G26" s="12">
        <f t="shared" si="1"/>
        <v>52.64</v>
      </c>
      <c r="H26" s="10" t="s">
        <v>171</v>
      </c>
    </row>
    <row r="27" s="1" customFormat="1" ht="21.6" outlineLevel="1" spans="1:8">
      <c r="A27" s="9">
        <v>2</v>
      </c>
      <c r="B27" s="15" t="s">
        <v>181</v>
      </c>
      <c r="C27" s="17" t="s">
        <v>38</v>
      </c>
      <c r="D27" s="10">
        <v>1.17</v>
      </c>
      <c r="E27" s="11">
        <f>9.98*8</f>
        <v>79.84</v>
      </c>
      <c r="F27" s="10">
        <v>3</v>
      </c>
      <c r="G27" s="12">
        <f t="shared" si="1"/>
        <v>239.52</v>
      </c>
      <c r="H27" s="10" t="s">
        <v>178</v>
      </c>
    </row>
    <row r="28" s="1" customFormat="1" ht="19" customHeight="1" outlineLevel="1" spans="1:8">
      <c r="A28" s="9">
        <v>3</v>
      </c>
      <c r="B28" s="15" t="s">
        <v>181</v>
      </c>
      <c r="C28" s="17" t="s">
        <v>38</v>
      </c>
      <c r="D28" s="10">
        <v>0.85</v>
      </c>
      <c r="E28" s="18">
        <v>185.27</v>
      </c>
      <c r="F28" s="10">
        <v>1</v>
      </c>
      <c r="G28" s="12">
        <f t="shared" si="1"/>
        <v>185.27</v>
      </c>
      <c r="H28" s="10" t="s">
        <v>176</v>
      </c>
    </row>
    <row r="29" s="2" customFormat="1" ht="20" customHeight="1" spans="1:9">
      <c r="A29" s="15" t="s">
        <v>182</v>
      </c>
      <c r="B29" s="15"/>
      <c r="C29" s="15"/>
      <c r="D29" s="15"/>
      <c r="E29" s="16"/>
      <c r="F29" s="15"/>
      <c r="G29" s="12">
        <f t="shared" si="1"/>
        <v>0</v>
      </c>
      <c r="H29" s="15"/>
      <c r="I29" s="19"/>
    </row>
    <row r="30" s="1" customFormat="1" ht="21.6" outlineLevel="1" spans="1:8">
      <c r="A30" s="9">
        <v>1</v>
      </c>
      <c r="B30" s="15" t="s">
        <v>182</v>
      </c>
      <c r="C30" s="17" t="s">
        <v>38</v>
      </c>
      <c r="D30" s="10">
        <v>1.22</v>
      </c>
      <c r="E30" s="11">
        <f>13.39*2+23.11</f>
        <v>49.89</v>
      </c>
      <c r="F30" s="10">
        <v>1</v>
      </c>
      <c r="G30" s="12">
        <f t="shared" si="1"/>
        <v>49.89</v>
      </c>
      <c r="H30" s="10" t="s">
        <v>171</v>
      </c>
    </row>
    <row r="31" s="1" customFormat="1" ht="21.6" outlineLevel="1" spans="1:8">
      <c r="A31" s="9">
        <v>2</v>
      </c>
      <c r="B31" s="15" t="s">
        <v>182</v>
      </c>
      <c r="C31" s="17" t="s">
        <v>38</v>
      </c>
      <c r="D31" s="10">
        <v>1.62</v>
      </c>
      <c r="E31" s="11">
        <f>13.39*2+23.11</f>
        <v>49.89</v>
      </c>
      <c r="F31" s="10">
        <v>1</v>
      </c>
      <c r="G31" s="12">
        <f t="shared" si="1"/>
        <v>49.89</v>
      </c>
      <c r="H31" s="10" t="s">
        <v>172</v>
      </c>
    </row>
    <row r="32" s="1" customFormat="1" ht="21.6" outlineLevel="1" spans="1:8">
      <c r="A32" s="9">
        <v>3</v>
      </c>
      <c r="B32" s="15" t="s">
        <v>182</v>
      </c>
      <c r="C32" s="17" t="s">
        <v>38</v>
      </c>
      <c r="D32" s="10">
        <v>1.22</v>
      </c>
      <c r="E32" s="11">
        <f>13.39*2+23.11</f>
        <v>49.89</v>
      </c>
      <c r="F32" s="10">
        <v>3</v>
      </c>
      <c r="G32" s="12">
        <f t="shared" si="1"/>
        <v>149.67</v>
      </c>
      <c r="H32" s="10" t="s">
        <v>178</v>
      </c>
    </row>
    <row r="33" s="1" customFormat="1" ht="21.6" outlineLevel="1" spans="1:8">
      <c r="A33" s="9">
        <v>4</v>
      </c>
      <c r="B33" s="15" t="s">
        <v>182</v>
      </c>
      <c r="C33" s="17" t="s">
        <v>38</v>
      </c>
      <c r="D33" s="10">
        <v>1.62</v>
      </c>
      <c r="E33" s="11">
        <f>13.39*2+23.11</f>
        <v>49.89</v>
      </c>
      <c r="F33" s="10">
        <v>3</v>
      </c>
      <c r="G33" s="12">
        <f t="shared" si="1"/>
        <v>149.67</v>
      </c>
      <c r="H33" s="10" t="s">
        <v>174</v>
      </c>
    </row>
    <row r="34" s="1" customFormat="1" ht="19" customHeight="1" outlineLevel="1" spans="1:8">
      <c r="A34" s="9">
        <v>5</v>
      </c>
      <c r="B34" s="15" t="s">
        <v>182</v>
      </c>
      <c r="C34" s="17" t="s">
        <v>38</v>
      </c>
      <c r="D34" s="10">
        <v>0.85</v>
      </c>
      <c r="E34" s="18">
        <v>156.17</v>
      </c>
      <c r="F34" s="10">
        <v>1</v>
      </c>
      <c r="G34" s="12">
        <f t="shared" si="1"/>
        <v>156.17</v>
      </c>
      <c r="H34" s="10" t="s">
        <v>176</v>
      </c>
    </row>
    <row r="35" s="2" customFormat="1" ht="20" customHeight="1" spans="1:9">
      <c r="A35" s="15" t="s">
        <v>183</v>
      </c>
      <c r="B35" s="15"/>
      <c r="C35" s="15"/>
      <c r="D35" s="15"/>
      <c r="E35" s="16"/>
      <c r="F35" s="15"/>
      <c r="G35" s="12">
        <f t="shared" si="1"/>
        <v>0</v>
      </c>
      <c r="H35" s="15"/>
      <c r="I35" s="19"/>
    </row>
    <row r="36" s="1" customFormat="1" ht="21.6" outlineLevel="1" spans="1:8">
      <c r="A36" s="9">
        <v>1</v>
      </c>
      <c r="B36" s="15" t="s">
        <v>183</v>
      </c>
      <c r="C36" s="17" t="s">
        <v>38</v>
      </c>
      <c r="D36" s="10">
        <v>1.22</v>
      </c>
      <c r="E36" s="11">
        <f>+(5.83+9.13)*2</f>
        <v>29.92</v>
      </c>
      <c r="F36" s="10">
        <v>1</v>
      </c>
      <c r="G36" s="12">
        <f t="shared" si="1"/>
        <v>29.92</v>
      </c>
      <c r="H36" s="10" t="s">
        <v>171</v>
      </c>
    </row>
    <row r="37" s="1" customFormat="1" ht="21.6" outlineLevel="1" spans="1:8">
      <c r="A37" s="9">
        <v>2</v>
      </c>
      <c r="B37" s="15" t="s">
        <v>183</v>
      </c>
      <c r="C37" s="17" t="s">
        <v>38</v>
      </c>
      <c r="D37" s="12">
        <v>1.6</v>
      </c>
      <c r="E37" s="11">
        <v>18.58</v>
      </c>
      <c r="F37" s="10">
        <v>1</v>
      </c>
      <c r="G37" s="12">
        <f t="shared" si="1"/>
        <v>18.58</v>
      </c>
      <c r="H37" s="10" t="s">
        <v>172</v>
      </c>
    </row>
    <row r="38" s="1" customFormat="1" ht="21.6" outlineLevel="1" spans="1:8">
      <c r="A38" s="9">
        <v>3</v>
      </c>
      <c r="B38" s="15" t="s">
        <v>183</v>
      </c>
      <c r="C38" s="17" t="s">
        <v>38</v>
      </c>
      <c r="D38" s="10">
        <v>1.12</v>
      </c>
      <c r="E38" s="11">
        <f>9.96*4</f>
        <v>39.84</v>
      </c>
      <c r="F38" s="10">
        <v>1</v>
      </c>
      <c r="G38" s="12">
        <f t="shared" si="1"/>
        <v>39.84</v>
      </c>
      <c r="H38" s="10" t="s">
        <v>172</v>
      </c>
    </row>
    <row r="39" s="1" customFormat="1" ht="21.6" outlineLevel="1" spans="1:8">
      <c r="A39" s="9">
        <v>4</v>
      </c>
      <c r="B39" s="15" t="s">
        <v>183</v>
      </c>
      <c r="C39" s="17" t="s">
        <v>38</v>
      </c>
      <c r="D39" s="10">
        <v>1.22</v>
      </c>
      <c r="E39" s="11">
        <f>15.074*2+28.074</f>
        <v>58.222</v>
      </c>
      <c r="F39" s="10">
        <v>3</v>
      </c>
      <c r="G39" s="12">
        <f t="shared" si="1"/>
        <v>174.666</v>
      </c>
      <c r="H39" s="10" t="s">
        <v>178</v>
      </c>
    </row>
    <row r="40" s="1" customFormat="1" ht="21.6" outlineLevel="1" spans="1:8">
      <c r="A40" s="9">
        <v>5</v>
      </c>
      <c r="B40" s="15" t="s">
        <v>183</v>
      </c>
      <c r="C40" s="17" t="s">
        <v>38</v>
      </c>
      <c r="D40" s="12">
        <v>1.6</v>
      </c>
      <c r="E40" s="11">
        <v>18.58</v>
      </c>
      <c r="F40" s="10">
        <v>3</v>
      </c>
      <c r="G40" s="12">
        <f t="shared" si="1"/>
        <v>55.74</v>
      </c>
      <c r="H40" s="10" t="s">
        <v>174</v>
      </c>
    </row>
    <row r="41" s="1" customFormat="1" ht="21.6" outlineLevel="1" spans="1:8">
      <c r="A41" s="9">
        <v>6</v>
      </c>
      <c r="B41" s="15" t="s">
        <v>183</v>
      </c>
      <c r="C41" s="17" t="s">
        <v>38</v>
      </c>
      <c r="D41" s="10">
        <v>1.2</v>
      </c>
      <c r="E41" s="11">
        <f>9.96*4</f>
        <v>39.84</v>
      </c>
      <c r="F41" s="10">
        <v>3</v>
      </c>
      <c r="G41" s="12">
        <f t="shared" si="1"/>
        <v>119.52</v>
      </c>
      <c r="H41" s="10" t="s">
        <v>174</v>
      </c>
    </row>
    <row r="42" s="1" customFormat="1" ht="21.6" outlineLevel="1" spans="1:8">
      <c r="A42" s="9">
        <v>7</v>
      </c>
      <c r="B42" s="15" t="s">
        <v>183</v>
      </c>
      <c r="C42" s="17" t="s">
        <v>38</v>
      </c>
      <c r="D42" s="10">
        <v>0.85</v>
      </c>
      <c r="E42" s="18">
        <f>31.02*2+17.79+25.29</f>
        <v>105.12</v>
      </c>
      <c r="F42" s="10">
        <v>1</v>
      </c>
      <c r="G42" s="12">
        <f t="shared" si="1"/>
        <v>105.12</v>
      </c>
      <c r="H42" s="10" t="s">
        <v>176</v>
      </c>
    </row>
  </sheetData>
  <autoFilter ref="A2:I42">
    <extLst/>
  </autoFilter>
  <mergeCells count="1">
    <mergeCell ref="A1:H1"/>
  </mergeCells>
  <pageMargins left="0.75" right="0.75" top="1" bottom="1" header="0.5" footer="0.5"/>
  <pageSetup paperSize="9" fitToHeight="0" orientation="portrait"/>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ummaryRight="0"/>
  </sheetPr>
  <dimension ref="A1:G9"/>
  <sheetViews>
    <sheetView view="pageBreakPreview" zoomScale="130" zoomScaleNormal="220" workbookViewId="0">
      <pane ySplit="2" topLeftCell="A3" activePane="bottomLeft" state="frozen"/>
      <selection/>
      <selection pane="bottomLeft" activeCell="F19" sqref="F19"/>
    </sheetView>
  </sheetViews>
  <sheetFormatPr defaultColWidth="9" defaultRowHeight="10.8" outlineLevelCol="6"/>
  <cols>
    <col min="1" max="1" width="7.77777777777778" style="1" customWidth="1"/>
    <col min="2" max="2" width="8.77777777777778" style="2" customWidth="1"/>
    <col min="3" max="3" width="8.77777777777778" style="3" customWidth="1"/>
    <col min="4" max="4" width="8.77777777777778" style="2" customWidth="1"/>
    <col min="5" max="5" width="8.62962962962963" style="2" customWidth="1"/>
    <col min="6" max="6" width="18.712962962963" style="2" customWidth="1"/>
    <col min="7" max="7" width="36.7037037037037" style="1" customWidth="1"/>
    <col min="8" max="8" width="15.4814814814815" style="1" customWidth="1"/>
    <col min="9" max="9" width="15.6018518518519" style="1" customWidth="1"/>
    <col min="10" max="16384" width="9" style="1"/>
  </cols>
  <sheetData>
    <row r="1" ht="18" customHeight="1" spans="1:6">
      <c r="A1" s="4" t="s">
        <v>184</v>
      </c>
      <c r="B1" s="4"/>
      <c r="C1" s="5"/>
      <c r="D1" s="4"/>
      <c r="E1" s="4"/>
      <c r="F1" s="4"/>
    </row>
    <row r="2" ht="21.6" spans="1:6">
      <c r="A2" s="6" t="s">
        <v>15</v>
      </c>
      <c r="B2" s="6" t="s">
        <v>166</v>
      </c>
      <c r="C2" s="7" t="s">
        <v>167</v>
      </c>
      <c r="D2" s="6" t="s">
        <v>168</v>
      </c>
      <c r="E2" s="6" t="s">
        <v>169</v>
      </c>
      <c r="F2" s="8" t="s">
        <v>21</v>
      </c>
    </row>
    <row r="3" s="1" customFormat="1" spans="1:7">
      <c r="A3" s="9" t="s">
        <v>170</v>
      </c>
      <c r="B3" s="10">
        <v>0.9</v>
      </c>
      <c r="C3" s="11">
        <f>3.3*4+2.1*4</f>
        <v>21.6</v>
      </c>
      <c r="D3" s="10">
        <v>5</v>
      </c>
      <c r="E3" s="12">
        <f t="shared" ref="E3:E8" si="0">C3*D3</f>
        <v>108</v>
      </c>
      <c r="F3" s="10" t="s">
        <v>185</v>
      </c>
      <c r="G3" s="2" t="str">
        <f>_xlfn.DISPIMG("ID_057BACD6966443AEBA758E4534E6129B",1)</f>
        <v>=DISPIMG("ID_057BACD6966443AEBA758E4534E6129B",1)</v>
      </c>
    </row>
    <row r="4" spans="1:7">
      <c r="A4" s="9" t="s">
        <v>177</v>
      </c>
      <c r="B4" s="10">
        <v>0.9</v>
      </c>
      <c r="C4" s="11">
        <f>2.4*6</f>
        <v>14.4</v>
      </c>
      <c r="D4" s="10">
        <v>8</v>
      </c>
      <c r="E4" s="12">
        <f t="shared" si="0"/>
        <v>115.2</v>
      </c>
      <c r="F4" s="10" t="s">
        <v>185</v>
      </c>
      <c r="G4" s="2"/>
    </row>
    <row r="5" spans="1:7">
      <c r="A5" s="9" t="s">
        <v>180</v>
      </c>
      <c r="B5" s="10">
        <v>0.9</v>
      </c>
      <c r="C5" s="11">
        <f>3.3*4+2.1*4</f>
        <v>21.6</v>
      </c>
      <c r="D5" s="10">
        <v>5</v>
      </c>
      <c r="E5" s="12">
        <f t="shared" si="0"/>
        <v>108</v>
      </c>
      <c r="F5" s="10" t="s">
        <v>185</v>
      </c>
      <c r="G5" s="2"/>
    </row>
    <row r="6" spans="1:7">
      <c r="A6" s="9" t="s">
        <v>181</v>
      </c>
      <c r="B6" s="10">
        <v>0.9</v>
      </c>
      <c r="C6" s="11">
        <v>0</v>
      </c>
      <c r="D6" s="10">
        <v>8</v>
      </c>
      <c r="E6" s="12">
        <f t="shared" si="0"/>
        <v>0</v>
      </c>
      <c r="F6" s="10" t="s">
        <v>185</v>
      </c>
      <c r="G6" s="2"/>
    </row>
    <row r="7" spans="1:7">
      <c r="A7" s="9" t="s">
        <v>182</v>
      </c>
      <c r="B7" s="10">
        <v>0.9</v>
      </c>
      <c r="C7" s="11">
        <f>2.4*4</f>
        <v>9.6</v>
      </c>
      <c r="D7" s="10">
        <v>8</v>
      </c>
      <c r="E7" s="12">
        <f t="shared" si="0"/>
        <v>76.8</v>
      </c>
      <c r="F7" s="10" t="s">
        <v>185</v>
      </c>
      <c r="G7" s="2"/>
    </row>
    <row r="8" spans="1:7">
      <c r="A8" s="9" t="s">
        <v>183</v>
      </c>
      <c r="B8" s="10">
        <v>0.9</v>
      </c>
      <c r="C8" s="11">
        <f>3.3*4+2.1*4</f>
        <v>21.6</v>
      </c>
      <c r="D8" s="10">
        <v>5</v>
      </c>
      <c r="E8" s="12">
        <f t="shared" si="0"/>
        <v>108</v>
      </c>
      <c r="F8" s="10" t="s">
        <v>185</v>
      </c>
      <c r="G8" s="2"/>
    </row>
    <row r="9" ht="18" customHeight="1" spans="5:5">
      <c r="E9" s="2">
        <f>SUM(E3:E8)</f>
        <v>516</v>
      </c>
    </row>
  </sheetData>
  <autoFilter ref="A2:G9">
    <extLst/>
  </autoFilter>
  <mergeCells count="2">
    <mergeCell ref="A1:F1"/>
    <mergeCell ref="G3:G8"/>
  </mergeCells>
  <pageMargins left="0.75" right="0.75" top="1" bottom="1" header="0.5" footer="0.5"/>
  <pageSetup paperSize="9" scale="130" orientation="portrait"/>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ummaryRight="0"/>
  </sheetPr>
  <dimension ref="A1:G9"/>
  <sheetViews>
    <sheetView view="pageBreakPreview" zoomScale="160" zoomScaleNormal="220" workbookViewId="0">
      <pane ySplit="2" topLeftCell="A3" activePane="bottomLeft" state="frozen"/>
      <selection/>
      <selection pane="bottomLeft" activeCell="E15" sqref="E15"/>
    </sheetView>
  </sheetViews>
  <sheetFormatPr defaultColWidth="9" defaultRowHeight="10.8" outlineLevelCol="6"/>
  <cols>
    <col min="1" max="1" width="7.77777777777778" style="1" customWidth="1"/>
    <col min="2" max="2" width="8.77777777777778" style="2" customWidth="1"/>
    <col min="3" max="3" width="8.77777777777778" style="3" customWidth="1"/>
    <col min="4" max="4" width="8.77777777777778" style="2" customWidth="1"/>
    <col min="5" max="5" width="8.62962962962963" style="2" customWidth="1"/>
    <col min="6" max="6" width="19.8888888888889" style="2" customWidth="1"/>
    <col min="7" max="7" width="36.7037037037037" style="1" customWidth="1"/>
    <col min="8" max="8" width="15.4814814814815" style="1" customWidth="1"/>
    <col min="9" max="9" width="15.6018518518519" style="1" customWidth="1"/>
    <col min="10" max="16384" width="9" style="1"/>
  </cols>
  <sheetData>
    <row r="1" ht="18" customHeight="1" spans="1:6">
      <c r="A1" s="4" t="s">
        <v>186</v>
      </c>
      <c r="B1" s="4"/>
      <c r="C1" s="5"/>
      <c r="D1" s="4"/>
      <c r="E1" s="4"/>
      <c r="F1" s="4"/>
    </row>
    <row r="2" ht="21.6" spans="1:6">
      <c r="A2" s="6" t="s">
        <v>15</v>
      </c>
      <c r="B2" s="6" t="s">
        <v>166</v>
      </c>
      <c r="C2" s="7" t="s">
        <v>167</v>
      </c>
      <c r="D2" s="6" t="s">
        <v>168</v>
      </c>
      <c r="E2" s="6" t="s">
        <v>187</v>
      </c>
      <c r="F2" s="8" t="s">
        <v>21</v>
      </c>
    </row>
    <row r="3" s="1" customFormat="1" spans="1:7">
      <c r="A3" s="9" t="s">
        <v>170</v>
      </c>
      <c r="B3" s="10">
        <v>0.9</v>
      </c>
      <c r="C3" s="11">
        <f t="shared" ref="C3:C8" si="0">3.3*4+2.1*4</f>
        <v>21.6</v>
      </c>
      <c r="D3" s="10">
        <v>5</v>
      </c>
      <c r="E3" s="12">
        <f t="shared" ref="E3:E8" si="1">C3*D3</f>
        <v>108</v>
      </c>
      <c r="F3" s="10" t="s">
        <v>185</v>
      </c>
      <c r="G3" s="2" t="str">
        <f>_xlfn.DISPIMG("ID_057BACD6966443AEBA758E4534E6129B",1)</f>
        <v>=DISPIMG("ID_057BACD6966443AEBA758E4534E6129B",1)</v>
      </c>
    </row>
    <row r="4" spans="1:7">
      <c r="A4" s="9" t="s">
        <v>177</v>
      </c>
      <c r="B4" s="10">
        <v>0.9</v>
      </c>
      <c r="C4" s="11">
        <f>2.4*6</f>
        <v>14.4</v>
      </c>
      <c r="D4" s="10">
        <v>8</v>
      </c>
      <c r="E4" s="12">
        <f t="shared" si="1"/>
        <v>115.2</v>
      </c>
      <c r="F4" s="10" t="s">
        <v>185</v>
      </c>
      <c r="G4" s="2"/>
    </row>
    <row r="5" spans="1:7">
      <c r="A5" s="9" t="s">
        <v>180</v>
      </c>
      <c r="B5" s="10">
        <v>0.9</v>
      </c>
      <c r="C5" s="11">
        <f t="shared" si="0"/>
        <v>21.6</v>
      </c>
      <c r="D5" s="10">
        <v>5</v>
      </c>
      <c r="E5" s="12">
        <f t="shared" si="1"/>
        <v>108</v>
      </c>
      <c r="F5" s="10" t="s">
        <v>185</v>
      </c>
      <c r="G5" s="2"/>
    </row>
    <row r="6" spans="1:7">
      <c r="A6" s="9" t="s">
        <v>181</v>
      </c>
      <c r="B6" s="10">
        <v>0.9</v>
      </c>
      <c r="C6" s="11">
        <v>0</v>
      </c>
      <c r="D6" s="10">
        <v>8</v>
      </c>
      <c r="E6" s="12">
        <f t="shared" si="1"/>
        <v>0</v>
      </c>
      <c r="F6" s="10" t="s">
        <v>185</v>
      </c>
      <c r="G6" s="2"/>
    </row>
    <row r="7" spans="1:7">
      <c r="A7" s="9" t="s">
        <v>182</v>
      </c>
      <c r="B7" s="10">
        <v>0.9</v>
      </c>
      <c r="C7" s="11">
        <f>2.4*4</f>
        <v>9.6</v>
      </c>
      <c r="D7" s="10">
        <v>8</v>
      </c>
      <c r="E7" s="12">
        <f t="shared" si="1"/>
        <v>76.8</v>
      </c>
      <c r="F7" s="10" t="s">
        <v>185</v>
      </c>
      <c r="G7" s="2"/>
    </row>
    <row r="8" spans="1:7">
      <c r="A8" s="9" t="s">
        <v>183</v>
      </c>
      <c r="B8" s="10">
        <v>0.9</v>
      </c>
      <c r="C8" s="11">
        <f t="shared" si="0"/>
        <v>21.6</v>
      </c>
      <c r="D8" s="10">
        <v>5</v>
      </c>
      <c r="E8" s="12">
        <f t="shared" si="1"/>
        <v>108</v>
      </c>
      <c r="F8" s="10" t="s">
        <v>185</v>
      </c>
      <c r="G8" s="2"/>
    </row>
    <row r="9" ht="18" customHeight="1" spans="5:5">
      <c r="E9" s="2">
        <f>SUM(E3:E8)</f>
        <v>516</v>
      </c>
    </row>
  </sheetData>
  <autoFilter ref="A2:G9">
    <extLst/>
  </autoFilter>
  <mergeCells count="2">
    <mergeCell ref="A1:F1"/>
    <mergeCell ref="G3:G8"/>
  </mergeCells>
  <pageMargins left="0.75" right="0.75" top="1" bottom="1" header="0.5" footer="0.5"/>
  <pageSetup paperSize="9" scale="130"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8</vt:i4>
      </vt:variant>
    </vt:vector>
  </HeadingPairs>
  <TitlesOfParts>
    <vt:vector size="8" baseType="lpstr">
      <vt:lpstr>封面</vt:lpstr>
      <vt:lpstr>汇总表</vt:lpstr>
      <vt:lpstr>工程量清单清单</vt:lpstr>
      <vt:lpstr>栏杆综合单价分析表</vt:lpstr>
      <vt:lpstr>主要材料品牌单价</vt:lpstr>
      <vt:lpstr>工程量计算数（玻璃栏板）</vt:lpstr>
      <vt:lpstr>工程量计算数（护窗栏杆） </vt:lpstr>
      <vt:lpstr>工程量计算数（铝板线条）</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root</dc:creator>
  <cp:lastModifiedBy>顾不上。</cp:lastModifiedBy>
  <dcterms:created xsi:type="dcterms:W3CDTF">2022-06-01T07:32:00Z</dcterms:created>
  <dcterms:modified xsi:type="dcterms:W3CDTF">2024-06-06T11:39:59Z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4CEBC442F9334DA0ABF85110779FEBB5_13</vt:lpwstr>
  </property>
  <property fmtid="{D5CDD505-2E9C-101B-9397-08002B2CF9AE}" pid="3" name="KSOProductBuildVer">
    <vt:lpwstr>2052-12.1.0.16929</vt:lpwstr>
  </property>
</Properties>
</file>