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8" windowHeight="12420" tabRatio="956" firstSheet="4" activeTab="4"/>
  </bookViews>
  <sheets>
    <sheet name="1#楼 " sheetId="3" state="hidden" r:id="rId1"/>
    <sheet name="2#楼 " sheetId="4" state="hidden" r:id="rId2"/>
    <sheet name="6#楼" sheetId="1" state="hidden" r:id="rId3"/>
    <sheet name="7#楼" sheetId="2" state="hidden" r:id="rId4"/>
    <sheet name="1结算审批表" sheetId="81" r:id="rId5"/>
    <sheet name="2资料存档目录" sheetId="82" r:id="rId6"/>
    <sheet name="3工程结算汇总表" sheetId="83" r:id="rId7"/>
    <sheet name="4结算明细汇总表" sheetId="85" r:id="rId8"/>
  </sheet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Print_Area" localSheetId="4">'1结算审批表'!$A$1:$D$15</definedName>
    <definedName name="_xlnm.Print_Area" localSheetId="6">'3工程结算汇总表'!$A$1:$G$33</definedName>
    <definedName name="_xlnm.Print_Area" localSheetId="5">'2资料存档目录'!$A$1:$F$19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<sst xmlns="http://schemas.openxmlformats.org/spreadsheetml/2006/main" count="961" uniqueCount="519">
  <si>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</si>
  <si>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</si>
  <si>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</si>
  <si>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</si>
  <si>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</si>
  <si>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</si>
  <si>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</si>
  <si>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</si>
  <si>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</si>
  <si>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</si>
  <si>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</si>
  <si>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</si>
  <si>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</si>
  <si>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</si>
  <si>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</si>
  <si>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</si>
  <si>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</si>
  <si>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</si>
  <si>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</si>
  <si>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</si>
  <si>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</si>
  <si>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</si>
  <si>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</si>
  <si>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</si>
  <si>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</si>
  <si>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</si>
  <si>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</si>
  <si>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</si>
  <si>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</si>
  <si>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</si>
  <si>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</si>
  <si>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</si>
  <si>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</si>
  <si>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</si>
  <si>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</si>
  <si>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</si>
  <si>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</si>
  <si>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</si>
  <si>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</si>
  <si>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</si>
  <si>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</si>
  <si>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</si>
  <si>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</si>
  <si>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</si>
  <si>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</si>
  <si>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</si>
  <si>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</si>
  <si>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</si>
  <si>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</si>
  <si>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</si>
  <si>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</si>
  <si>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</si>
  <si>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</si>
  <si>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</si>
  <si>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</si>
  <si>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</si>
  <si>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</si>
  <si>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</si>
  <si>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</si>
  <si>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</si>
  <si>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</si>
  <si>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</si>
  <si>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</si>
  <si>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</si>
  <si>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</si>
  <si>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</si>
  <si>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</si>
  <si>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</si>
  <si>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</si>
  <si>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</si>
  <si>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</si>
  <si>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</si>
  <si>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</si>
  <si>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</si>
  <si>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</si>
  <si>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</si>
  <si>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</si>
  <si>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</si>
  <si>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</si>
  <si>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</si>
  <si>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</si>
  <si>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</si>
  <si>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</si>
  <si>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</si>
  <si>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</si>
  <si>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</si>
  <si>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</si>
  <si>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</si>
  <si>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</si>
  <si>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</si>
  <si>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</si>
  <si>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</si>
  <si>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</si>
  <si>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</si>
  <si>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</si>
  <si>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</si>
  <si>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</si>
  <si>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</si>
  <si>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</si>
  <si>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</si>
  <si>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</si>
  <si>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</si>
  <si>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</si>
  <si>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</si>
  <si>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</si>
  <si>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</si>
  <si>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</si>
  <si>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</si>
  <si>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</si>
  <si>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</si>
  <si>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</si>
  <si>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</si>
  <si>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</si>
  <si>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</si>
  <si>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</si>
  <si>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</si>
  <si>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</si>
  <si>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</si>
  <si>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</si>
  <si>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</si>
  <si>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</si>
  <si>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</si>
  <si>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</si>
  <si>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</si>
  <si>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</si>
  <si>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</si>
  <si>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</si>
  <si>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</si>
  <si>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</si>
  <si>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</si>
  <si>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</si>
  <si>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</si>
  <si>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</si>
  <si>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</si>
  <si>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</si>
  <si>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</si>
  <si>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</si>
  <si>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</si>
  <si>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</si>
  <si>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</si>
  <si>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</si>
  <si>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</si>
  <si>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</si>
  <si>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</si>
  <si>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</si>
  <si>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</si>
  <si>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</si>
  <si>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</si>
  <si>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</si>
  <si>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</si>
  <si>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</si>
  <si>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</si>
  <si>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</si>
  <si>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</si>
  <si>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</si>
  <si>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</si>
  <si>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</si>
  <si>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</si>
  <si>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</si>
  <si>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</si>
  <si>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</si>
  <si>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</si>
  <si>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</si>
  <si>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</si>
  <si>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</si>
  <si>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</si>
  <si>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</si>
  <si>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</si>
  <si>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</si>
  <si>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</si>
  <si>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</si>
  <si>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</si>
  <si>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</si>
  <si>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</si>
  <si>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</si>
  <si>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</si>
  <si>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</si>
  <si>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</si>
  <si>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</si>
  <si>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</si>
  <si>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</si>
  <si>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</si>
  <si>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</si>
  <si>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</si>
  <si>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</si>
  <si>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</si>
  <si>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</si>
  <si>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</si>
  <si>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</si>
  <si>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</si>
  <si>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</si>
  <si>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</si>
  <si>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</si>
  <si>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</si>
  <si>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</si>
  <si>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</si>
  <si>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</si>
  <si>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</si>
  <si>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</si>
  <si>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</si>
  <si>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</si>
  <si>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</si>
  <si>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</si>
  <si>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</si>
  <si>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</si>
  <si>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</si>
  <si>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</si>
  <si>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</si>
  <si>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</si>
  <si>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</si>
  <si>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</si>
  <si>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</si>
  <si>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</si>
  <si>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</si>
  <si>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</si>
  <si>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</si>
  <si>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</si>
  <si>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</si>
  <si>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</si>
  <si>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</si>
  <si>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</si>
  <si>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</si>
  <si>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</si>
  <si>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</si>
  <si>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</si>
  <si>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</si>
  <si>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</si>
  <si>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</si>
  <si>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</si>
  <si>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</si>
  <si>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</si>
  <si>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</si>
  <si>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</si>
  <si>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</si>
  <si>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</si>
  <si>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</si>
  <si>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</si>
  <si>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</si>
  <si>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</si>
  <si>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</si>
  <si>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</si>
  <si>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</si>
  <si>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</si>
  <si>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</si>
  <si>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</si>
  <si>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</si>
  <si>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</si>
  <si>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</si>
  <si>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</si>
  <si>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</si>
  <si>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</si>
  <si>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</si>
  <si>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</si>
  <si>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</si>
  <si>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</si>
  <si>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</si>
  <si>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</si>
  <si>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</si>
  <si>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</si>
  <si>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</si>
  <si>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</si>
  <si>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</si>
  <si>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</si>
  <si>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</si>
  <si>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</si>
  <si>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</si>
  <si>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</si>
  <si>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</si>
  <si>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</si>
  <si>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</si>
  <si>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</si>
  <si>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</si>
  <si>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</si>
  <si>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</si>
  <si>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</si>
  <si>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</si>
  <si>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</si>
  <si>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</si>
  <si>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</si>
  <si>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</si>
  <si>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</si>
  <si>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</si>
  <si>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</si>
  <si>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</si>
  <si>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</si>
  <si>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</si>
  <si>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</si>
  <si>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</si>
  <si>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</si>
  <si>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</si>
  <si>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</si>
  <si>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</si>
  <si>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</si>
  <si>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</si>
  <si>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</si>
  <si>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</si>
  <si>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</si>
  <si>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</si>
  <si>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</si>
  <si>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</si>
  <si>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</si>
  <si>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</si>
  <si>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</si>
  <si>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</si>
  <si>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</si>
  <si>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</si>
  <si>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</si>
  <si>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</si>
  <si>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</si>
  <si>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</si>
  <si>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</si>
  <si>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</si>
  <si>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</si>
  <si>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</si>
  <si>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</si>
  <si>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</si>
  <si>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</si>
  <si>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</si>
  <si>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</si>
  <si>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</si>
  <si>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</si>
  <si>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</si>
  <si>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</si>
  <si>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</si>
  <si>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</si>
  <si>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</si>
  <si>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</si>
  <si>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</si>
  <si>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</si>
  <si>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</si>
  <si>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</si>
  <si>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</si>
  <si>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</si>
  <si>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</si>
  <si>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</si>
  <si>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</si>
  <si>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</si>
  <si>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</si>
  <si>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</si>
  <si>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</si>
  <si>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</si>
  <si>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</si>
  <si>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t>洛阳市洛龙区伊河湾项目VR数字沙盘展示系统制作服务合同结算审批表</t>
  </si>
  <si>
    <t>项目名称</t>
  </si>
  <si>
    <t>洛阳伊河湾项目</t>
  </si>
  <si>
    <t>合同编号</t>
  </si>
  <si>
    <t>YHW.C06-YX-009</t>
  </si>
  <si>
    <t>合同名称</t>
  </si>
  <si>
    <t>洛阳市洛龙区伊河湾项目VR数字沙盘展示系统制作服务合同</t>
  </si>
  <si>
    <t>合同金额</t>
  </si>
  <si>
    <r>
      <rPr>
        <u/>
        <sz val="12"/>
        <rFont val="楷体_GB2312"/>
        <charset val="134"/>
      </rPr>
      <t xml:space="preserve">172000.00   </t>
    </r>
    <r>
      <rPr>
        <sz val="12"/>
        <rFont val="楷体_GB2312"/>
        <charset val="134"/>
      </rPr>
      <t>元</t>
    </r>
  </si>
  <si>
    <t>施工单位名称</t>
  </si>
  <si>
    <t xml:space="preserve"> 上海筑福文化传媒有限公司</t>
  </si>
  <si>
    <t>乙方送审价</t>
  </si>
  <si>
    <t>172000.00元</t>
  </si>
  <si>
    <t>工程结算金额</t>
  </si>
  <si>
    <t>主办人签字</t>
  </si>
  <si>
    <t xml:space="preserve">                                          日期：</t>
  </si>
  <si>
    <t>预决算部</t>
  </si>
  <si>
    <t>经理：                                    日期：</t>
  </si>
  <si>
    <t>主管副总</t>
  </si>
  <si>
    <r>
      <rPr>
        <sz val="12"/>
        <color rgb="FFFF0000"/>
        <rFont val="楷体_GB2312"/>
        <charset val="134"/>
      </rPr>
      <t xml:space="preserve">
                                          </t>
    </r>
    <r>
      <rPr>
        <sz val="12"/>
        <color rgb="FF000000"/>
        <rFont val="楷体_GB2312"/>
        <charset val="134"/>
      </rPr>
      <t>日期：</t>
    </r>
  </si>
  <si>
    <t>公司总经理</t>
  </si>
  <si>
    <t>审计部</t>
  </si>
  <si>
    <t>副总裁</t>
  </si>
  <si>
    <t>集团财务副总</t>
  </si>
  <si>
    <t>总裁</t>
  </si>
  <si>
    <t>董事长</t>
  </si>
  <si>
    <t>附：结算资料</t>
  </si>
  <si>
    <t>结算资料存档目录</t>
  </si>
  <si>
    <t>名称</t>
  </si>
  <si>
    <t>份/页</t>
  </si>
  <si>
    <t>页码</t>
  </si>
  <si>
    <t>原件/复印件</t>
  </si>
  <si>
    <t>备注</t>
  </si>
  <si>
    <t>1份1页</t>
  </si>
  <si>
    <t>第1页</t>
  </si>
  <si>
    <t>原件</t>
  </si>
  <si>
    <t>资料存档目录</t>
  </si>
  <si>
    <t>第2页</t>
  </si>
  <si>
    <t>结算协议书</t>
  </si>
  <si>
    <t>第3页</t>
  </si>
  <si>
    <t>洛阳市洛龙区伊河湾项目VR数字沙盘展示系统制作服务合同结算汇总表</t>
  </si>
  <si>
    <t>第4页</t>
  </si>
  <si>
    <t>洛阳市洛龙区伊河湾项目VR数字沙盘展示系统制作服务合同结算价明细汇总表</t>
  </si>
  <si>
    <t>第5页</t>
  </si>
  <si>
    <t>结算通知书（合同编号：YHW.C06-YX-009）</t>
  </si>
  <si>
    <t>第6页</t>
  </si>
  <si>
    <t>结算申请报告（合同编号：YHW.C06-YX-009）</t>
  </si>
  <si>
    <t>第7页</t>
  </si>
  <si>
    <t>营销物料验收单（合同编号：YHW.C06-YX-009）</t>
  </si>
  <si>
    <t>1份2页</t>
  </si>
  <si>
    <t>第8~9页</t>
  </si>
  <si>
    <t>授权委托书（合同编号：YHW.C06-YX-009）</t>
  </si>
  <si>
    <t>第10页</t>
  </si>
  <si>
    <t>工程往来账目明细（合同编号：LFC.C06-YX-009）</t>
  </si>
  <si>
    <t>第11页</t>
  </si>
  <si>
    <t>洛阳市洛龙区伊河湾项目VR数字沙盘展示系统制作服务合同（含审批表）（合同编号：YHW.C06-YX-009）</t>
  </si>
  <si>
    <t>1份13页</t>
  </si>
  <si>
    <t>第12~26页</t>
  </si>
  <si>
    <t>造价师：</t>
  </si>
  <si>
    <t>日期：</t>
  </si>
  <si>
    <t>工程结算汇总表</t>
  </si>
  <si>
    <t>合同编号：YHW.C06-YX-009                       合同金额：172000.00元</t>
  </si>
  <si>
    <t>合同名称：洛阳市洛龙区伊河湾项目VR数字沙盘展示系统制作服务合同</t>
  </si>
  <si>
    <t>甲    方：洛阳浩德新澜置业有限公司</t>
  </si>
  <si>
    <t>乙    方：上海筑福文化传媒有限公司司</t>
  </si>
  <si>
    <t>土建（元）</t>
  </si>
  <si>
    <t>安装（元）</t>
  </si>
  <si>
    <t>合计（元）</t>
  </si>
  <si>
    <t>一</t>
  </si>
  <si>
    <t>结算总造价</t>
  </si>
  <si>
    <t>合同内结算价</t>
  </si>
  <si>
    <t>签证单</t>
  </si>
  <si>
    <t>扣款项目</t>
  </si>
  <si>
    <t>二</t>
  </si>
  <si>
    <t>其他费用合计</t>
  </si>
  <si>
    <t>协商结算舍尾数金额</t>
  </si>
  <si>
    <t>……</t>
  </si>
  <si>
    <t>三</t>
  </si>
  <si>
    <t>[一]+[二]
工程结算金额</t>
  </si>
  <si>
    <t>（小写）</t>
  </si>
  <si>
    <t>（大写）</t>
  </si>
  <si>
    <t>四</t>
  </si>
  <si>
    <t>应扣甲供材合计</t>
  </si>
  <si>
    <t>甲供材料一</t>
  </si>
  <si>
    <t>甲供材料二</t>
  </si>
  <si>
    <t>…</t>
  </si>
  <si>
    <t>五</t>
  </si>
  <si>
    <t>应扣水电费合计</t>
  </si>
  <si>
    <t>水费</t>
  </si>
  <si>
    <t>电费</t>
  </si>
  <si>
    <t>六</t>
  </si>
  <si>
    <t>工程最终付款金额</t>
  </si>
  <si>
    <t>七</t>
  </si>
  <si>
    <t>工程最终发票金额</t>
  </si>
  <si>
    <t>甲方代表：                                   乙方代表：</t>
  </si>
  <si>
    <t>日期：                                        日期：</t>
  </si>
  <si>
    <r>
      <rPr>
        <b/>
        <sz val="10.5"/>
        <rFont val="楷体_GB2312"/>
        <charset val="134"/>
      </rPr>
      <t>注：</t>
    </r>
    <r>
      <rPr>
        <sz val="10.5"/>
        <rFont val="楷体_GB2312"/>
        <charset val="134"/>
      </rPr>
      <t>此汇总表以总包结算为例，其它结算根据实际情况参照填写；结算总造价：表示施工总产值，包括甲供、水电费、税金等。</t>
    </r>
  </si>
  <si>
    <t>价格清单伊河湾项目电子沙盘系统（大屏播放）</t>
  </si>
  <si>
    <t>板块</t>
  </si>
  <si>
    <t>制作项</t>
  </si>
  <si>
    <t>制作说明</t>
  </si>
  <si>
    <t>单位</t>
  </si>
  <si>
    <t>数量</t>
  </si>
  <si>
    <r>
      <rPr>
        <sz val="16"/>
        <color rgb="FF000000"/>
        <rFont val="宋体"/>
        <charset val="134"/>
      </rPr>
      <t>含税</t>
    </r>
    <r>
      <rPr>
        <u/>
        <sz val="16"/>
        <color rgb="FF000000"/>
        <rFont val="宋体"/>
        <charset val="134"/>
      </rPr>
      <t xml:space="preserve"> 6 </t>
    </r>
    <r>
      <rPr>
        <sz val="16"/>
        <color rgb="FF000000"/>
        <rFont val="宋体"/>
        <charset val="134"/>
      </rPr>
      <t>%金额（元）</t>
    </r>
  </si>
  <si>
    <t>基础部分</t>
  </si>
  <si>
    <t>模型构建</t>
  </si>
  <si>
    <t>根据项目所提供建筑CAD及景观CAD资料，准确还原精细化制作项目建筑模型、景观地形、楼栋位置、人行及车行出入口等（30栋楼以内）。</t>
  </si>
  <si>
    <t>项</t>
  </si>
  <si>
    <t>（必选项）</t>
  </si>
  <si>
    <t>平面及交互</t>
  </si>
  <si>
    <t>结合项目VI设计整体程序软件交互方式及展示风格，并将所有设计的效果通过程序编辑以顺畅的操作逻辑进行结合。</t>
  </si>
  <si>
    <t>使用载体</t>
  </si>
  <si>
    <t>PC端（大屏）</t>
  </si>
  <si>
    <t>基于windows系统环境下，UE4程序开发，根据大屏尺寸或比例定制相应展示画面内容，且画面中画面及文字无拉伸或变形。</t>
  </si>
  <si>
    <t>手机（平板）端</t>
  </si>
  <si>
    <t>支持苹果和安卓系统各版本流畅运行，且能实现：一键转发、分享路径、浏览路径、浏览量、浏览时长等数据收集可视化。</t>
  </si>
  <si>
    <t>三级区位</t>
  </si>
  <si>
    <t>项目区位</t>
  </si>
  <si>
    <t>根据甲方提供平面区位图，特效制作项目动态区域价值视频</t>
  </si>
  <si>
    <t>（可参照康桥未来公园特效区位制作）</t>
  </si>
  <si>
    <t>区域沙盘</t>
  </si>
  <si>
    <t>区域演绎</t>
  </si>
  <si>
    <t>根据谷歌地图或公开政府规划资料，制作以项目为中心，半径15公里范围内城市建筑规划、道路规划以及城市地形，并进行多角度多层级三维特效演绎区域价值。</t>
  </si>
  <si>
    <t>城市路网</t>
  </si>
  <si>
    <t>项目周边半径15公里范围内主要城市干道、地铁线路三维特效制作相应的车流交通体系。</t>
  </si>
  <si>
    <t>赠送</t>
  </si>
  <si>
    <t>配套分层</t>
  </si>
  <si>
    <t>三维场景画面中，针对项目周边的各类行政、市政、金融、教育等配套多角度分层单独画面展示。</t>
  </si>
  <si>
    <t>片区规划</t>
  </si>
  <si>
    <t>视频特效制作整个项目所在片区地形、城市轮廓、城市规划框架和功能定位，并标注各区域位置分布。</t>
  </si>
  <si>
    <t>项目沙盘</t>
  </si>
  <si>
    <t>制作项目三维鸟瞰漫游，并可实现推进拉远观看项目建筑楼栋分布、景观配置效果、建筑立面细节等。</t>
  </si>
  <si>
    <t>内部路网</t>
  </si>
  <si>
    <t>内部路网、交通动线、人防出入口等特效标识展示</t>
  </si>
  <si>
    <t>楼号标注</t>
  </si>
  <si>
    <t>项目楼号、楼层等标注展示</t>
  </si>
  <si>
    <t>楼栋户型分布</t>
  </si>
  <si>
    <t>结合项目户型图和项目户型分布情况，平面结合程序制作表现不同户型位于小区不同楼栋的相应位置。</t>
  </si>
  <si>
    <t>体验路径</t>
  </si>
  <si>
    <t>单季景观漫游</t>
  </si>
  <si>
    <t>根据项目园林景观规划资料高还原度制作单个季节小区园林景观效果，并以第一人称视角模拟从小区大门进入小区的全过程，长度约180米。</t>
  </si>
  <si>
    <t>单条路径</t>
  </si>
  <si>
    <t>入户公区大堂漫游</t>
  </si>
  <si>
    <t>根据所需展示楼栋大堂及公区等资料，三维建模展示相应精装效果，并实现人视角漫游体验。</t>
  </si>
  <si>
    <t>3D样板间（2套）</t>
  </si>
  <si>
    <t>样板间3D展示</t>
  </si>
  <si>
    <t>按每个房间固定点位进行360度展示</t>
  </si>
  <si>
    <t>套</t>
  </si>
  <si>
    <t>（D1户型119.25㎡；E1户型120.69㎡）</t>
  </si>
  <si>
    <t>窗景展示</t>
  </si>
  <si>
    <t>室内窗景展示</t>
  </si>
  <si>
    <t>3#高层两个楼层的窗景色展示</t>
  </si>
  <si>
    <t>户型展示</t>
  </si>
  <si>
    <t>户型图展示</t>
  </si>
  <si>
    <t>平面图文制定甲方提供的相应户型彩图，可有文字或尺寸批注。</t>
  </si>
  <si>
    <t>产品价值</t>
  </si>
  <si>
    <t>项目楼书</t>
  </si>
  <si>
    <t>本项目智慧配套、价值楼书、企业介绍或其他价值点进行单独图文展示。</t>
  </si>
  <si>
    <t>智慧传播</t>
  </si>
  <si>
    <t>植入微信公众号</t>
  </si>
  <si>
    <t>配合输出相应链接，可供植入项目微信公众号，便于传播推广。</t>
  </si>
  <si>
    <t>微客系统</t>
  </si>
  <si>
    <t>后台统计分享路径、浏览路径、浏览量等可视化，实现单独ID数据统计等功能</t>
  </si>
  <si>
    <t>年</t>
  </si>
  <si>
    <t>专属名片</t>
  </si>
  <si>
    <t>通过注册，分享的链接或小程序可实现属于每个置业顾问专属名片。</t>
  </si>
  <si>
    <t>人/年</t>
  </si>
  <si>
    <t>增值服务</t>
  </si>
  <si>
    <t>手机控制器</t>
  </si>
  <si>
    <t>根据已定制大屏端程序或一体机端程序内容，单独进行开发属于本项目APP，以用于智慧化操控相应程序内容。</t>
  </si>
  <si>
    <t>自动播放</t>
  </si>
  <si>
    <t>针对大屏端程序或触控一体机端程序，在一段时间无人操作的情况下，进行所有优势内容循环自动播放。</t>
  </si>
  <si>
    <t>效果图导出</t>
  </si>
  <si>
    <t>基于三维场景中，根据甲方选取角度，输出高清效果图单帧，最高支持4K效果。</t>
  </si>
  <si>
    <r>
      <rPr>
        <sz val="12"/>
        <color rgb="FF000000"/>
        <rFont val="宋体"/>
        <charset val="134"/>
      </rPr>
      <t>含税</t>
    </r>
    <r>
      <rPr>
        <u/>
        <sz val="12"/>
        <color rgb="FF000000"/>
        <rFont val="宋体"/>
        <charset val="134"/>
      </rPr>
      <t xml:space="preserve"> 6 </t>
    </r>
    <r>
      <rPr>
        <sz val="12"/>
        <color rgb="FF000000"/>
        <rFont val="宋体"/>
        <charset val="134"/>
      </rPr>
      <t>%总金额</t>
    </r>
  </si>
  <si>
    <t>/</t>
  </si>
  <si>
    <t>人民币大写壹拾柒万贰仟元整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</si>
</sst>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quot;元&quot;"/>
    <numFmt numFmtId="179" formatCode="[DBNum2][$RMB]General;[Red][DBNum2][$RMB]General"/>
  </numFmts>
  <fonts count="40">
    <font>
      <sz val="12"/>
      <name val="宋体"/>
      <charset val="134"/>
    </font>
    <font>
      <sz val="16"/>
      <color rgb="FF000000"/>
      <name val="宋体"/>
      <charset val="134"/>
    </font>
    <font>
      <sz val="12"/>
      <color rgb="FF000000"/>
      <name val="宋体"/>
      <charset val="134"/>
    </font>
    <font>
      <b/>
      <sz val="14"/>
      <name val="楷体_GB2312"/>
      <charset val="134"/>
    </font>
    <font>
      <sz val="12"/>
      <name val="楷体_GB2312"/>
      <charset val="134"/>
    </font>
    <font>
      <sz val="10"/>
      <name val="Times New Roman"/>
      <charset val="0"/>
    </font>
    <font>
      <b/>
      <sz val="12"/>
      <name val="楷体_GB2312"/>
      <charset val="134"/>
    </font>
    <font>
      <b/>
      <sz val="10.5"/>
      <name val="楷体_GB2312"/>
      <charset val="134"/>
    </font>
    <font>
      <sz val="10"/>
      <name val="宋体"/>
      <charset val="134"/>
    </font>
    <font>
      <sz val="14"/>
      <color rgb="FF006100"/>
      <name val="宋体"/>
      <charset val="134"/>
      <scheme val="minor"/>
    </font>
    <font>
      <b/>
      <sz val="12"/>
      <name val="宋体"/>
      <charset val="134"/>
    </font>
    <font>
      <sz val="11"/>
      <color rgb="FF006100"/>
      <name val="宋体"/>
      <charset val="134"/>
      <scheme val="minor"/>
    </font>
    <font>
      <sz val="10"/>
      <color rgb="FF006100"/>
      <name val="宋体"/>
      <charset val="134"/>
    </font>
    <font>
      <u/>
      <sz val="12"/>
      <name val="楷体_GB2312"/>
      <charset val="134"/>
    </font>
    <font>
      <sz val="12"/>
      <color rgb="FFFF0000"/>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楷体_GB2312"/>
      <charset val="134"/>
    </font>
    <font>
      <u/>
      <sz val="12"/>
      <color rgb="FF000000"/>
      <name val="宋体"/>
      <charset val="134"/>
    </font>
    <font>
      <u/>
      <sz val="16"/>
      <color rgb="FF000000"/>
      <name val="宋体"/>
      <charset val="134"/>
    </font>
    <font>
      <sz val="10.5"/>
      <name val="楷体_GB2312"/>
      <charset val="134"/>
    </font>
  </fonts>
  <fills count="36">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6" borderId="21" applyNumberFormat="0" applyAlignment="0" applyProtection="0">
      <alignment vertical="center"/>
    </xf>
    <xf numFmtId="0" fontId="25" fillId="7" borderId="22" applyNumberFormat="0" applyAlignment="0" applyProtection="0">
      <alignment vertical="center"/>
    </xf>
    <xf numFmtId="0" fontId="26" fillId="7" borderId="21" applyNumberFormat="0" applyAlignment="0" applyProtection="0">
      <alignment vertical="center"/>
    </xf>
    <xf numFmtId="0" fontId="27" fillId="8"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5" fillId="0" borderId="0">
      <alignment vertical="center"/>
    </xf>
    <xf numFmtId="0" fontId="0" fillId="0" borderId="0">
      <alignment vertical="center"/>
    </xf>
    <xf numFmtId="0" fontId="0" fillId="0" borderId="0">
      <alignment vertical="center"/>
    </xf>
  </cellStyleXfs>
  <cellXfs count="73">
    <xf numFmtId="0" fontId="0" fillId="0" borderId="0" xfId="0">
      <alignment vertical="center"/>
    </xf>
    <xf numFmtId="0" fontId="0" fillId="0" borderId="0" xfId="0" applyFont="1" applyBorder="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176" fontId="4" fillId="0" borderId="1" xfId="0" applyNumberFormat="1" applyFont="1" applyFill="1" applyBorder="1" applyAlignment="1">
      <alignment horizontal="justify" vertical="center" wrapText="1"/>
    </xf>
    <xf numFmtId="177" fontId="4" fillId="0" borderId="1" xfId="0" applyNumberFormat="1" applyFont="1" applyFill="1" applyBorder="1" applyAlignment="1">
      <alignment horizontal="justify" vertical="center" wrapText="1"/>
    </xf>
    <xf numFmtId="178" fontId="4" fillId="0" borderId="1" xfId="0" applyNumberFormat="1" applyFont="1" applyFill="1" applyBorder="1" applyAlignment="1">
      <alignment horizontal="justify" vertical="center" wrapText="1"/>
    </xf>
    <xf numFmtId="179" fontId="4" fillId="0" borderId="1" xfId="0" applyNumberFormat="1" applyFont="1" applyFill="1" applyBorder="1" applyAlignment="1">
      <alignment horizontal="justify" vertical="center" wrapText="1"/>
    </xf>
    <xf numFmtId="0" fontId="5" fillId="0" borderId="0" xfId="0" applyFont="1" applyFill="1" applyBorder="1" applyAlignment="1">
      <alignment vertical="center" wrapText="1"/>
    </xf>
    <xf numFmtId="0" fontId="6" fillId="0" borderId="0" xfId="0" applyFont="1" applyFill="1" applyBorder="1" applyAlignment="1">
      <alignment horizontal="left" vertical="center"/>
    </xf>
    <xf numFmtId="0" fontId="7" fillId="0" borderId="0" xfId="0" applyFont="1" applyFill="1" applyBorder="1" applyAlignment="1">
      <alignment horizontal="justify" vertical="center"/>
    </xf>
    <xf numFmtId="0" fontId="7" fillId="0" borderId="0" xfId="0" applyFont="1" applyFill="1" applyBorder="1" applyAlignment="1">
      <alignment horizontal="left" vertical="center" wrapText="1"/>
    </xf>
    <xf numFmtId="0" fontId="0" fillId="2" borderId="0" xfId="0" applyFill="1" applyBorder="1" applyAlignment="1">
      <alignment vertical="center"/>
    </xf>
    <xf numFmtId="0" fontId="8" fillId="0" borderId="0" xfId="0" applyFont="1"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9" fillId="0" borderId="2" xfId="22"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3" xfId="22" applyFont="1" applyFill="1" applyBorder="1" applyAlignment="1">
      <alignment horizontal="center" vertical="center" wrapText="1"/>
    </xf>
    <xf numFmtId="0" fontId="11" fillId="0" borderId="4" xfId="22" applyFont="1" applyFill="1" applyBorder="1" applyAlignment="1">
      <alignment horizontal="center" vertical="center" wrapText="1"/>
    </xf>
    <xf numFmtId="0" fontId="11" fillId="0" borderId="5" xfId="22" applyFont="1" applyFill="1" applyBorder="1" applyAlignment="1">
      <alignment horizontal="center" vertical="center" wrapText="1"/>
    </xf>
    <xf numFmtId="0" fontId="11" fillId="0" borderId="6" xfId="22" applyFont="1" applyFill="1" applyBorder="1" applyAlignment="1">
      <alignment horizontal="center" vertical="center" wrapText="1"/>
    </xf>
    <xf numFmtId="0" fontId="11" fillId="0" borderId="7" xfId="22"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8" fillId="0" borderId="0" xfId="0" applyFont="1" applyFill="1" applyBorder="1" applyAlignment="1">
      <alignment vertical="center" wrapText="1"/>
    </xf>
    <xf numFmtId="0" fontId="12" fillId="0" borderId="9" xfId="0" applyFont="1" applyFill="1" applyBorder="1" applyAlignment="1">
      <alignment horizontal="left" vertical="center" wrapText="1"/>
    </xf>
    <xf numFmtId="0" fontId="0" fillId="0" borderId="10" xfId="0" applyFill="1" applyBorder="1" applyAlignment="1">
      <alignment horizontal="left" vertical="top" wrapText="1"/>
    </xf>
    <xf numFmtId="0" fontId="0" fillId="0" borderId="1" xfId="0" applyFill="1" applyBorder="1" applyAlignment="1">
      <alignment horizontal="left" vertical="top" wrapText="1"/>
    </xf>
    <xf numFmtId="0" fontId="0" fillId="0" borderId="9" xfId="0" applyFill="1" applyBorder="1" applyAlignment="1">
      <alignment horizontal="left" vertical="top" wrapText="1"/>
    </xf>
    <xf numFmtId="0" fontId="0" fillId="0" borderId="11" xfId="0"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3"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0" fillId="0" borderId="0" xfId="0" applyFill="1" applyBorder="1" applyAlignment="1">
      <alignment horizontal="center" vertical="center"/>
    </xf>
    <xf numFmtId="0" fontId="4" fillId="0" borderId="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13" fillId="0" borderId="1" xfId="0" applyFont="1" applyFill="1" applyBorder="1" applyAlignment="1">
      <alignment horizontal="center" vertical="center" wrapText="1"/>
    </xf>
    <xf numFmtId="178" fontId="13" fillId="0" borderId="9" xfId="0" applyNumberFormat="1" applyFont="1" applyFill="1" applyBorder="1" applyAlignment="1">
      <alignment horizontal="center" vertical="center" wrapText="1"/>
    </xf>
    <xf numFmtId="0" fontId="4" fillId="0" borderId="1" xfId="0" applyNumberFormat="1" applyFont="1" applyFill="1" applyBorder="1" applyAlignment="1">
      <alignment horizontal="left" wrapText="1"/>
    </xf>
    <xf numFmtId="0" fontId="4" fillId="0" borderId="9" xfId="0" applyNumberFormat="1" applyFont="1" applyFill="1" applyBorder="1" applyAlignment="1">
      <alignment horizontal="left" wrapText="1"/>
    </xf>
    <xf numFmtId="0" fontId="14" fillId="0" borderId="1" xfId="0" applyNumberFormat="1" applyFont="1" applyFill="1" applyBorder="1" applyAlignment="1">
      <alignment horizontal="left" wrapText="1"/>
    </xf>
    <xf numFmtId="0" fontId="4" fillId="0" borderId="11" xfId="0" applyFont="1" applyFill="1" applyBorder="1" applyAlignment="1">
      <alignment horizontal="center" vertical="center" wrapText="1"/>
    </xf>
    <xf numFmtId="0" fontId="4" fillId="0" borderId="12" xfId="0" applyNumberFormat="1" applyFont="1" applyFill="1" applyBorder="1" applyAlignment="1">
      <alignment horizontal="left" wrapText="1"/>
    </xf>
    <xf numFmtId="0" fontId="4" fillId="0" borderId="13" xfId="0" applyNumberFormat="1" applyFont="1" applyFill="1" applyBorder="1" applyAlignment="1">
      <alignment horizontal="left" wrapText="1"/>
    </xf>
    <xf numFmtId="0" fontId="4" fillId="0" borderId="0" xfId="0" applyFont="1" applyFill="1" applyBorder="1" applyAlignment="1">
      <alignment horizontal="justify" vertical="center"/>
    </xf>
    <xf numFmtId="0" fontId="0" fillId="0" borderId="0" xfId="0" applyAlignment="1">
      <alignment horizontal="center" vertical="center"/>
    </xf>
    <xf numFmtId="0" fontId="0" fillId="0" borderId="1" xfId="0" applyBorder="1">
      <alignment vertical="center"/>
    </xf>
    <xf numFmtId="0" fontId="0" fillId="0" borderId="14" xfId="0" applyBorder="1">
      <alignment vertical="center"/>
    </xf>
    <xf numFmtId="0" fontId="0" fillId="3" borderId="1" xfId="0" applyFill="1" applyBorder="1">
      <alignment vertical="center"/>
    </xf>
    <xf numFmtId="0" fontId="0" fillId="4" borderId="1" xfId="0" applyFill="1" applyBorder="1">
      <alignment vertical="center"/>
    </xf>
    <xf numFmtId="0" fontId="0" fillId="4" borderId="0" xfId="0" applyFill="1">
      <alignment vertical="center"/>
    </xf>
    <xf numFmtId="0" fontId="0" fillId="0" borderId="15" xfId="0" applyBorder="1">
      <alignment vertical="center"/>
    </xf>
    <xf numFmtId="0" fontId="0" fillId="4" borderId="15" xfId="0" applyFill="1" applyBorder="1">
      <alignment vertical="center"/>
    </xf>
    <xf numFmtId="0" fontId="0" fillId="0" borderId="16" xfId="0" applyBorder="1">
      <alignment vertical="center"/>
    </xf>
    <xf numFmtId="0" fontId="0" fillId="4" borderId="17" xfId="0" applyFill="1" applyBorder="1">
      <alignment vertical="center"/>
    </xf>
    <xf numFmtId="0" fontId="0" fillId="0" borderId="17" xfId="0"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2 2 2 2 2" xfId="50"/>
    <cellStyle name="常规 3 2 4" xfId="51"/>
  </cellStyles>
  <tableStyles count="0" defaultTableStyle="TableStyleMedium9" defaultPivotStyle="PivotStyleLight16"/>
  <colors>
    <mruColors>
      <color rgb="007F9698"/>
      <color rgb="00009698"/>
      <color rgb="000061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 defaultRowHeight="15.6"/>
  <cols>
    <col min="2" max="2" width="9.9" customWidth="1"/>
    <col min="3" max="4" width="8.7" hidden="1" customWidth="1"/>
    <col min="5" max="27" width="9" customWidth="1" outlineLevel="1"/>
  </cols>
  <sheetData>
    <row r="1" spans="1:30">
      <c r="A1" s="62"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28">
      <c r="A2" s="63" t="s">
        <v>1</v>
      </c>
      <c r="B2" s="63" t="s">
        <v>2</v>
      </c>
      <c r="C2" s="63" t="s">
        <v>3</v>
      </c>
      <c r="D2" s="63" t="s">
        <v>4</v>
      </c>
      <c r="E2" s="63" t="s">
        <v>5</v>
      </c>
      <c r="F2" s="63" t="s">
        <v>6</v>
      </c>
      <c r="G2" s="63" t="s">
        <v>7</v>
      </c>
      <c r="H2" s="63" t="s">
        <v>8</v>
      </c>
      <c r="I2" s="63" t="s">
        <v>9</v>
      </c>
      <c r="J2" s="63" t="s">
        <v>10</v>
      </c>
      <c r="K2" s="63" t="s">
        <v>11</v>
      </c>
      <c r="L2" s="63" t="s">
        <v>12</v>
      </c>
      <c r="M2" s="63" t="s">
        <v>13</v>
      </c>
      <c r="N2" s="63" t="s">
        <v>14</v>
      </c>
      <c r="O2" s="63" t="s">
        <v>15</v>
      </c>
      <c r="P2" s="63" t="s">
        <v>16</v>
      </c>
      <c r="Q2" s="63" t="s">
        <v>17</v>
      </c>
      <c r="R2" s="63" t="s">
        <v>18</v>
      </c>
      <c r="S2" s="63" t="s">
        <v>19</v>
      </c>
      <c r="T2" s="63" t="s">
        <v>20</v>
      </c>
      <c r="U2" s="63" t="s">
        <v>21</v>
      </c>
      <c r="V2" s="63" t="s">
        <v>22</v>
      </c>
      <c r="W2" s="63" t="s">
        <v>23</v>
      </c>
      <c r="X2" s="63" t="s">
        <v>24</v>
      </c>
      <c r="Y2" s="63" t="s">
        <v>25</v>
      </c>
      <c r="Z2" s="63" t="s">
        <v>26</v>
      </c>
      <c r="AA2" s="63" t="s">
        <v>27</v>
      </c>
      <c r="AB2" s="63" t="s">
        <v>28</v>
      </c>
    </row>
    <row r="3" spans="1:28">
      <c r="A3" s="63" t="s">
        <v>29</v>
      </c>
      <c r="B3" s="63" t="s">
        <v>30</v>
      </c>
      <c r="C3" s="63"/>
      <c r="D3" s="63"/>
      <c r="E3" s="63"/>
      <c r="F3" s="63"/>
      <c r="G3" s="63">
        <v>1</v>
      </c>
      <c r="H3" s="63"/>
      <c r="I3" s="63"/>
      <c r="J3" s="63"/>
      <c r="K3" s="63"/>
      <c r="L3" s="63"/>
      <c r="M3" s="63"/>
      <c r="N3" s="63"/>
      <c r="O3" s="63"/>
      <c r="P3" s="63"/>
      <c r="Q3" s="63"/>
      <c r="R3" s="63"/>
      <c r="S3" s="63"/>
      <c r="T3" s="63"/>
      <c r="U3" s="63"/>
      <c r="V3" s="63"/>
      <c r="W3" s="63"/>
      <c r="X3" s="63"/>
      <c r="Y3" s="63"/>
      <c r="Z3" s="63"/>
      <c r="AA3" s="63"/>
      <c r="AB3" s="63">
        <f>SUM(E3:AA3)</f>
        <v>1</v>
      </c>
    </row>
    <row r="4" spans="1:28">
      <c r="A4" s="63" t="s">
        <v>31</v>
      </c>
      <c r="B4" s="63" t="s">
        <v>32</v>
      </c>
      <c r="C4" s="63"/>
      <c r="D4" s="63"/>
      <c r="E4" s="63">
        <v>1</v>
      </c>
      <c r="F4" s="63"/>
      <c r="G4" s="63"/>
      <c r="H4" s="63"/>
      <c r="I4" s="63"/>
      <c r="J4" s="63"/>
      <c r="K4" s="63"/>
      <c r="L4" s="63"/>
      <c r="M4" s="63"/>
      <c r="N4" s="63"/>
      <c r="O4" s="63"/>
      <c r="P4" s="63"/>
      <c r="Q4" s="63"/>
      <c r="R4" s="63"/>
      <c r="S4" s="63"/>
      <c r="T4" s="63"/>
      <c r="U4" s="63"/>
      <c r="V4" s="63"/>
      <c r="W4" s="63"/>
      <c r="X4" s="63"/>
      <c r="Y4" s="63"/>
      <c r="Z4" s="63"/>
      <c r="AA4" s="63"/>
      <c r="AB4" s="63">
        <f t="shared" ref="AB4:AB67" si="0">SUM(E4:AA4)</f>
        <v>1</v>
      </c>
    </row>
    <row r="5" spans="1:28">
      <c r="A5" s="63" t="s">
        <v>33</v>
      </c>
      <c r="B5" s="63" t="s">
        <v>34</v>
      </c>
      <c r="C5" s="63"/>
      <c r="D5" s="63"/>
      <c r="E5" s="63">
        <v>1</v>
      </c>
      <c r="F5" s="63">
        <v>1</v>
      </c>
      <c r="G5" s="63">
        <v>1</v>
      </c>
      <c r="H5" s="63">
        <v>2</v>
      </c>
      <c r="I5" s="63">
        <v>2</v>
      </c>
      <c r="J5" s="63">
        <v>2</v>
      </c>
      <c r="K5" s="63">
        <v>2</v>
      </c>
      <c r="L5" s="63">
        <v>2</v>
      </c>
      <c r="M5" s="63">
        <v>2</v>
      </c>
      <c r="N5" s="63">
        <v>2</v>
      </c>
      <c r="O5" s="63">
        <v>2</v>
      </c>
      <c r="P5" s="63">
        <v>2</v>
      </c>
      <c r="Q5" s="63">
        <v>2</v>
      </c>
      <c r="R5" s="63">
        <v>2</v>
      </c>
      <c r="S5" s="63">
        <v>2</v>
      </c>
      <c r="T5" s="63">
        <v>2</v>
      </c>
      <c r="U5" s="63">
        <v>2</v>
      </c>
      <c r="V5" s="63">
        <v>2</v>
      </c>
      <c r="W5" s="63">
        <v>2</v>
      </c>
      <c r="X5" s="63">
        <v>2</v>
      </c>
      <c r="Y5" s="63">
        <v>2</v>
      </c>
      <c r="Z5" s="63">
        <v>2</v>
      </c>
      <c r="AA5" s="63">
        <v>1</v>
      </c>
      <c r="AB5" s="63">
        <f t="shared" si="0"/>
        <v>42</v>
      </c>
    </row>
    <row r="6" spans="1:28">
      <c r="A6" s="63" t="s">
        <v>35</v>
      </c>
      <c r="B6" s="63" t="s">
        <v>36</v>
      </c>
      <c r="C6" s="63"/>
      <c r="D6" s="63"/>
      <c r="E6" s="63">
        <v>1</v>
      </c>
      <c r="F6" s="63">
        <v>1</v>
      </c>
      <c r="G6" s="63">
        <v>1</v>
      </c>
      <c r="H6" s="63"/>
      <c r="I6" s="63">
        <v>1</v>
      </c>
      <c r="J6" s="63">
        <v>1</v>
      </c>
      <c r="K6" s="63">
        <v>1</v>
      </c>
      <c r="L6" s="63">
        <v>1</v>
      </c>
      <c r="M6" s="63">
        <v>1</v>
      </c>
      <c r="N6" s="63">
        <v>1</v>
      </c>
      <c r="O6" s="63">
        <v>1</v>
      </c>
      <c r="P6" s="63">
        <v>1</v>
      </c>
      <c r="Q6" s="63">
        <v>1</v>
      </c>
      <c r="R6" s="63">
        <v>1</v>
      </c>
      <c r="S6" s="63">
        <v>1</v>
      </c>
      <c r="T6" s="63">
        <v>1</v>
      </c>
      <c r="U6" s="63">
        <v>1</v>
      </c>
      <c r="V6" s="63">
        <v>1</v>
      </c>
      <c r="W6" s="63">
        <v>1</v>
      </c>
      <c r="X6" s="63">
        <v>1</v>
      </c>
      <c r="Y6" s="63">
        <v>1</v>
      </c>
      <c r="Z6" s="63">
        <v>1</v>
      </c>
      <c r="AA6" s="63"/>
      <c r="AB6" s="63">
        <f t="shared" si="0"/>
        <v>21</v>
      </c>
    </row>
    <row r="7" spans="1:28">
      <c r="A7" s="63" t="s">
        <v>37</v>
      </c>
      <c r="B7" s="63" t="s">
        <v>38</v>
      </c>
      <c r="C7" s="63"/>
      <c r="D7" s="63"/>
      <c r="E7" s="63">
        <v>1</v>
      </c>
      <c r="F7" s="63">
        <v>1</v>
      </c>
      <c r="G7" s="63"/>
      <c r="H7" s="63"/>
      <c r="I7" s="63"/>
      <c r="J7" s="63"/>
      <c r="K7" s="63"/>
      <c r="L7" s="63"/>
      <c r="M7" s="63"/>
      <c r="N7" s="63"/>
      <c r="O7" s="63"/>
      <c r="P7" s="63"/>
      <c r="Q7" s="63"/>
      <c r="R7" s="63"/>
      <c r="S7" s="63"/>
      <c r="T7" s="63"/>
      <c r="U7" s="63"/>
      <c r="V7" s="63"/>
      <c r="W7" s="63"/>
      <c r="X7" s="63"/>
      <c r="Y7" s="63"/>
      <c r="Z7" s="63"/>
      <c r="AA7" s="63"/>
      <c r="AB7" s="63">
        <f t="shared" si="0"/>
        <v>2</v>
      </c>
    </row>
    <row r="8" spans="1:28">
      <c r="A8" s="63" t="s">
        <v>39</v>
      </c>
      <c r="B8" s="63" t="s">
        <v>40</v>
      </c>
      <c r="C8" s="63"/>
      <c r="D8" s="63"/>
      <c r="E8" s="63">
        <v>1</v>
      </c>
      <c r="F8" s="63"/>
      <c r="G8" s="63">
        <v>4</v>
      </c>
      <c r="H8" s="63">
        <v>2</v>
      </c>
      <c r="I8" s="63">
        <v>2</v>
      </c>
      <c r="J8" s="63">
        <v>2</v>
      </c>
      <c r="K8" s="63">
        <v>2</v>
      </c>
      <c r="L8" s="63">
        <v>2</v>
      </c>
      <c r="M8" s="63">
        <v>2</v>
      </c>
      <c r="N8" s="63">
        <v>2</v>
      </c>
      <c r="O8" s="63">
        <v>2</v>
      </c>
      <c r="P8" s="63">
        <v>2</v>
      </c>
      <c r="Q8" s="63">
        <v>2</v>
      </c>
      <c r="R8" s="63">
        <v>2</v>
      </c>
      <c r="S8" s="63">
        <v>2</v>
      </c>
      <c r="T8" s="63">
        <v>2</v>
      </c>
      <c r="U8" s="63">
        <v>2</v>
      </c>
      <c r="V8" s="63">
        <v>2</v>
      </c>
      <c r="W8" s="63">
        <v>2</v>
      </c>
      <c r="X8" s="63">
        <v>2</v>
      </c>
      <c r="Y8" s="63">
        <v>2</v>
      </c>
      <c r="Z8" s="63">
        <v>2</v>
      </c>
      <c r="AA8" s="63"/>
      <c r="AB8" s="63">
        <f t="shared" si="0"/>
        <v>43</v>
      </c>
    </row>
    <row r="9" spans="1:28">
      <c r="A9" s="63" t="s">
        <v>41</v>
      </c>
      <c r="B9" s="63" t="s">
        <v>42</v>
      </c>
      <c r="C9" s="63"/>
      <c r="D9" s="63"/>
      <c r="E9" s="63"/>
      <c r="F9" s="63">
        <v>1</v>
      </c>
      <c r="G9" s="63"/>
      <c r="H9" s="63"/>
      <c r="I9" s="63"/>
      <c r="J9" s="63"/>
      <c r="K9" s="63"/>
      <c r="L9" s="63"/>
      <c r="M9" s="63"/>
      <c r="N9" s="63"/>
      <c r="O9" s="63"/>
      <c r="P9" s="63"/>
      <c r="Q9" s="63"/>
      <c r="R9" s="63"/>
      <c r="S9" s="63"/>
      <c r="T9" s="63"/>
      <c r="U9" s="63"/>
      <c r="V9" s="63"/>
      <c r="W9" s="63"/>
      <c r="X9" s="63"/>
      <c r="Y9" s="63"/>
      <c r="Z9" s="63"/>
      <c r="AA9" s="63"/>
      <c r="AB9" s="63">
        <f t="shared" si="0"/>
        <v>1</v>
      </c>
    </row>
    <row r="10" spans="1:28">
      <c r="A10" s="63" t="s">
        <v>43</v>
      </c>
      <c r="B10" s="63" t="s">
        <v>44</v>
      </c>
      <c r="C10" s="63"/>
      <c r="D10" s="63"/>
      <c r="E10" s="63"/>
      <c r="F10" s="63">
        <v>2</v>
      </c>
      <c r="G10" s="63"/>
      <c r="H10" s="63"/>
      <c r="I10" s="63"/>
      <c r="J10" s="63"/>
      <c r="K10" s="63"/>
      <c r="L10" s="63"/>
      <c r="M10" s="63"/>
      <c r="N10" s="63"/>
      <c r="O10" s="63"/>
      <c r="P10" s="63"/>
      <c r="Q10" s="63"/>
      <c r="R10" s="63"/>
      <c r="S10" s="63"/>
      <c r="T10" s="63"/>
      <c r="U10" s="63"/>
      <c r="V10" s="63"/>
      <c r="W10" s="63"/>
      <c r="X10" s="63"/>
      <c r="Y10" s="63"/>
      <c r="Z10" s="63"/>
      <c r="AA10" s="63"/>
      <c r="AB10" s="63">
        <f t="shared" si="0"/>
        <v>2</v>
      </c>
    </row>
    <row r="11" spans="1:28">
      <c r="A11" s="63" t="s">
        <v>45</v>
      </c>
      <c r="B11" s="63" t="s">
        <v>46</v>
      </c>
      <c r="C11" s="63"/>
      <c r="D11" s="63"/>
      <c r="E11" s="63"/>
      <c r="F11" s="63">
        <v>2</v>
      </c>
      <c r="G11" s="63"/>
      <c r="H11" s="63"/>
      <c r="I11" s="63"/>
      <c r="J11" s="63"/>
      <c r="K11" s="63"/>
      <c r="L11" s="63"/>
      <c r="M11" s="63"/>
      <c r="N11" s="63"/>
      <c r="O11" s="63"/>
      <c r="P11" s="63"/>
      <c r="Q11" s="63"/>
      <c r="R11" s="63"/>
      <c r="S11" s="63"/>
      <c r="T11" s="63"/>
      <c r="U11" s="63"/>
      <c r="V11" s="63"/>
      <c r="W11" s="63"/>
      <c r="X11" s="63"/>
      <c r="Y11" s="63"/>
      <c r="Z11" s="63"/>
      <c r="AA11" s="63"/>
      <c r="AB11" s="63">
        <f t="shared" si="0"/>
        <v>2</v>
      </c>
    </row>
    <row r="12" spans="1:28">
      <c r="A12" s="63" t="s">
        <v>47</v>
      </c>
      <c r="B12" s="63" t="s">
        <v>48</v>
      </c>
      <c r="C12" s="63"/>
      <c r="D12" s="63"/>
      <c r="E12" s="63"/>
      <c r="F12" s="63">
        <v>4</v>
      </c>
      <c r="G12" s="63"/>
      <c r="H12" s="63"/>
      <c r="I12" s="63"/>
      <c r="J12" s="63"/>
      <c r="K12" s="63"/>
      <c r="L12" s="63"/>
      <c r="M12" s="63"/>
      <c r="N12" s="63"/>
      <c r="O12" s="63"/>
      <c r="P12" s="63"/>
      <c r="Q12" s="63"/>
      <c r="R12" s="63"/>
      <c r="S12" s="63"/>
      <c r="T12" s="63"/>
      <c r="U12" s="63"/>
      <c r="V12" s="63"/>
      <c r="W12" s="63"/>
      <c r="X12" s="63"/>
      <c r="Y12" s="63"/>
      <c r="Z12" s="63"/>
      <c r="AA12" s="63"/>
      <c r="AB12" s="63">
        <f t="shared" si="0"/>
        <v>4</v>
      </c>
    </row>
    <row r="13" spans="1:28">
      <c r="A13" s="63" t="s">
        <v>49</v>
      </c>
      <c r="B13" s="63" t="s">
        <v>50</v>
      </c>
      <c r="C13" s="63"/>
      <c r="D13" s="63"/>
      <c r="E13" s="63"/>
      <c r="F13" s="63">
        <v>1</v>
      </c>
      <c r="G13" s="63"/>
      <c r="H13" s="63"/>
      <c r="I13" s="63"/>
      <c r="J13" s="63"/>
      <c r="K13" s="63"/>
      <c r="L13" s="63"/>
      <c r="M13" s="63"/>
      <c r="N13" s="63"/>
      <c r="O13" s="63"/>
      <c r="P13" s="63"/>
      <c r="Q13" s="63"/>
      <c r="R13" s="63"/>
      <c r="S13" s="63"/>
      <c r="T13" s="63"/>
      <c r="U13" s="63"/>
      <c r="V13" s="63"/>
      <c r="W13" s="63"/>
      <c r="X13" s="63"/>
      <c r="Y13" s="63"/>
      <c r="Z13" s="63"/>
      <c r="AA13" s="63"/>
      <c r="AB13" s="63">
        <f t="shared" si="0"/>
        <v>1</v>
      </c>
    </row>
    <row r="14" spans="1:28">
      <c r="A14" s="63" t="s">
        <v>51</v>
      </c>
      <c r="B14" s="63" t="s">
        <v>52</v>
      </c>
      <c r="C14" s="63"/>
      <c r="D14" s="63"/>
      <c r="E14" s="63"/>
      <c r="F14" s="63">
        <v>1</v>
      </c>
      <c r="G14" s="63"/>
      <c r="H14" s="63"/>
      <c r="I14" s="63"/>
      <c r="J14" s="63"/>
      <c r="K14" s="63"/>
      <c r="L14" s="63"/>
      <c r="M14" s="63"/>
      <c r="N14" s="63"/>
      <c r="O14" s="63"/>
      <c r="P14" s="63"/>
      <c r="Q14" s="63"/>
      <c r="R14" s="63"/>
      <c r="S14" s="63"/>
      <c r="T14" s="63"/>
      <c r="U14" s="63"/>
      <c r="V14" s="63"/>
      <c r="W14" s="63"/>
      <c r="X14" s="63"/>
      <c r="Y14" s="63"/>
      <c r="Z14" s="63"/>
      <c r="AA14" s="63"/>
      <c r="AB14" s="63">
        <f t="shared" si="0"/>
        <v>1</v>
      </c>
    </row>
    <row r="15" spans="1:28">
      <c r="A15" s="63" t="s">
        <v>53</v>
      </c>
      <c r="B15" s="63" t="s">
        <v>54</v>
      </c>
      <c r="C15" s="63"/>
      <c r="D15" s="63"/>
      <c r="E15" s="63"/>
      <c r="F15" s="63">
        <v>1</v>
      </c>
      <c r="G15" s="63"/>
      <c r="H15" s="63"/>
      <c r="I15" s="63"/>
      <c r="J15" s="63"/>
      <c r="K15" s="63"/>
      <c r="L15" s="63"/>
      <c r="M15" s="63"/>
      <c r="N15" s="63"/>
      <c r="O15" s="63"/>
      <c r="P15" s="63"/>
      <c r="Q15" s="63"/>
      <c r="R15" s="63"/>
      <c r="S15" s="63"/>
      <c r="T15" s="63"/>
      <c r="U15" s="63"/>
      <c r="V15" s="63"/>
      <c r="W15" s="63"/>
      <c r="X15" s="63"/>
      <c r="Y15" s="63"/>
      <c r="Z15" s="63"/>
      <c r="AA15" s="63"/>
      <c r="AB15" s="63">
        <f t="shared" si="0"/>
        <v>1</v>
      </c>
    </row>
    <row r="16" spans="1:28">
      <c r="A16" s="63" t="s">
        <v>55</v>
      </c>
      <c r="B16" s="63" t="s">
        <v>56</v>
      </c>
      <c r="C16" s="63"/>
      <c r="D16" s="63"/>
      <c r="E16" s="63"/>
      <c r="F16" s="63">
        <v>1</v>
      </c>
      <c r="G16" s="63"/>
      <c r="H16" s="63"/>
      <c r="I16" s="63"/>
      <c r="J16" s="63"/>
      <c r="K16" s="63"/>
      <c r="L16" s="63"/>
      <c r="M16" s="63"/>
      <c r="N16" s="63"/>
      <c r="O16" s="63"/>
      <c r="P16" s="63"/>
      <c r="Q16" s="63"/>
      <c r="R16" s="63"/>
      <c r="S16" s="63"/>
      <c r="T16" s="63"/>
      <c r="U16" s="63"/>
      <c r="V16" s="63"/>
      <c r="W16" s="63"/>
      <c r="X16" s="63"/>
      <c r="Y16" s="63"/>
      <c r="Z16" s="63"/>
      <c r="AA16" s="63"/>
      <c r="AB16" s="63">
        <f t="shared" si="0"/>
        <v>1</v>
      </c>
    </row>
    <row r="17" spans="1:28">
      <c r="A17" s="63" t="s">
        <v>57</v>
      </c>
      <c r="B17" s="63" t="s">
        <v>58</v>
      </c>
      <c r="C17" s="63"/>
      <c r="D17" s="63"/>
      <c r="E17" s="63"/>
      <c r="F17" s="63">
        <v>2</v>
      </c>
      <c r="G17" s="63"/>
      <c r="H17" s="63"/>
      <c r="I17" s="63"/>
      <c r="J17" s="63"/>
      <c r="K17" s="63"/>
      <c r="L17" s="63"/>
      <c r="M17" s="63"/>
      <c r="N17" s="63"/>
      <c r="O17" s="63"/>
      <c r="P17" s="63"/>
      <c r="Q17" s="63"/>
      <c r="R17" s="63"/>
      <c r="S17" s="63"/>
      <c r="T17" s="63"/>
      <c r="U17" s="63"/>
      <c r="V17" s="63"/>
      <c r="W17" s="63"/>
      <c r="X17" s="63"/>
      <c r="Y17" s="63"/>
      <c r="Z17" s="63"/>
      <c r="AA17" s="63"/>
      <c r="AB17" s="63">
        <f t="shared" si="0"/>
        <v>2</v>
      </c>
    </row>
    <row r="18" spans="1:28">
      <c r="A18" s="63" t="s">
        <v>59</v>
      </c>
      <c r="B18" s="63" t="s">
        <v>60</v>
      </c>
      <c r="C18" s="63"/>
      <c r="D18" s="63"/>
      <c r="E18" s="63"/>
      <c r="F18" s="63">
        <v>1</v>
      </c>
      <c r="G18" s="63"/>
      <c r="H18" s="63"/>
      <c r="I18" s="63"/>
      <c r="J18" s="63"/>
      <c r="K18" s="63"/>
      <c r="L18" s="63"/>
      <c r="M18" s="63"/>
      <c r="N18" s="63"/>
      <c r="O18" s="63"/>
      <c r="P18" s="63"/>
      <c r="Q18" s="63"/>
      <c r="R18" s="63"/>
      <c r="S18" s="63"/>
      <c r="T18" s="63"/>
      <c r="U18" s="63"/>
      <c r="V18" s="63"/>
      <c r="W18" s="63"/>
      <c r="X18" s="63"/>
      <c r="Y18" s="63"/>
      <c r="Z18" s="63"/>
      <c r="AA18" s="63"/>
      <c r="AB18" s="63">
        <f t="shared" si="0"/>
        <v>1</v>
      </c>
    </row>
    <row r="19" spans="1:28">
      <c r="A19" s="63" t="s">
        <v>61</v>
      </c>
      <c r="B19" s="63" t="s">
        <v>62</v>
      </c>
      <c r="C19" s="63"/>
      <c r="D19" s="63"/>
      <c r="E19" s="63"/>
      <c r="F19" s="63">
        <v>1</v>
      </c>
      <c r="G19" s="63"/>
      <c r="H19" s="63"/>
      <c r="I19" s="63"/>
      <c r="J19" s="63"/>
      <c r="K19" s="63"/>
      <c r="L19" s="63"/>
      <c r="M19" s="63"/>
      <c r="N19" s="63"/>
      <c r="O19" s="63"/>
      <c r="P19" s="63"/>
      <c r="Q19" s="63"/>
      <c r="R19" s="63"/>
      <c r="S19" s="63"/>
      <c r="T19" s="63"/>
      <c r="U19" s="63"/>
      <c r="V19" s="63"/>
      <c r="W19" s="63"/>
      <c r="X19" s="63"/>
      <c r="Y19" s="63"/>
      <c r="Z19" s="63"/>
      <c r="AA19" s="63"/>
      <c r="AB19" s="63">
        <f t="shared" si="0"/>
        <v>1</v>
      </c>
    </row>
    <row r="20" spans="1:28">
      <c r="A20" s="63" t="s">
        <v>63</v>
      </c>
      <c r="B20" s="63" t="s">
        <v>64</v>
      </c>
      <c r="C20" s="63"/>
      <c r="D20" s="63"/>
      <c r="E20" s="63"/>
      <c r="F20" s="63">
        <v>1</v>
      </c>
      <c r="G20" s="63"/>
      <c r="H20" s="63"/>
      <c r="I20" s="63"/>
      <c r="J20" s="63"/>
      <c r="K20" s="63"/>
      <c r="L20" s="63"/>
      <c r="M20" s="63"/>
      <c r="N20" s="63"/>
      <c r="O20" s="63"/>
      <c r="P20" s="63"/>
      <c r="Q20" s="63"/>
      <c r="R20" s="63"/>
      <c r="S20" s="63"/>
      <c r="T20" s="63"/>
      <c r="U20" s="63"/>
      <c r="V20" s="63"/>
      <c r="W20" s="63"/>
      <c r="X20" s="63"/>
      <c r="Y20" s="63"/>
      <c r="Z20" s="63"/>
      <c r="AA20" s="63"/>
      <c r="AB20" s="63">
        <f t="shared" si="0"/>
        <v>1</v>
      </c>
    </row>
    <row r="21" spans="1:28">
      <c r="A21" s="63" t="s">
        <v>65</v>
      </c>
      <c r="B21" s="63" t="s">
        <v>66</v>
      </c>
      <c r="C21" s="63"/>
      <c r="D21" s="63"/>
      <c r="E21" s="63"/>
      <c r="F21" s="63">
        <v>7</v>
      </c>
      <c r="G21" s="63"/>
      <c r="H21" s="63"/>
      <c r="I21" s="63"/>
      <c r="J21" s="63"/>
      <c r="K21" s="63"/>
      <c r="L21" s="63"/>
      <c r="M21" s="63"/>
      <c r="N21" s="63"/>
      <c r="O21" s="63"/>
      <c r="P21" s="63"/>
      <c r="Q21" s="63"/>
      <c r="R21" s="63"/>
      <c r="S21" s="63"/>
      <c r="T21" s="63"/>
      <c r="U21" s="63"/>
      <c r="V21" s="63"/>
      <c r="W21" s="63"/>
      <c r="X21" s="63"/>
      <c r="Y21" s="63"/>
      <c r="Z21" s="63"/>
      <c r="AA21" s="63"/>
      <c r="AB21" s="63">
        <f t="shared" si="0"/>
        <v>7</v>
      </c>
    </row>
    <row r="22" spans="1:28">
      <c r="A22" s="63" t="s">
        <v>67</v>
      </c>
      <c r="B22" s="63" t="s">
        <v>68</v>
      </c>
      <c r="C22" s="63"/>
      <c r="D22" s="63"/>
      <c r="E22" s="63"/>
      <c r="F22" s="63">
        <v>1</v>
      </c>
      <c r="G22" s="63"/>
      <c r="H22" s="63"/>
      <c r="I22" s="63"/>
      <c r="J22" s="63"/>
      <c r="K22" s="63"/>
      <c r="L22" s="63"/>
      <c r="M22" s="63"/>
      <c r="N22" s="63"/>
      <c r="O22" s="63"/>
      <c r="P22" s="63"/>
      <c r="Q22" s="63"/>
      <c r="R22" s="63"/>
      <c r="S22" s="63"/>
      <c r="T22" s="63"/>
      <c r="U22" s="63"/>
      <c r="V22" s="63"/>
      <c r="W22" s="63"/>
      <c r="X22" s="63"/>
      <c r="Y22" s="63"/>
      <c r="Z22" s="63"/>
      <c r="AA22" s="63"/>
      <c r="AB22" s="63">
        <f t="shared" si="0"/>
        <v>1</v>
      </c>
    </row>
    <row r="23" spans="1:28">
      <c r="A23" s="63" t="s">
        <v>69</v>
      </c>
      <c r="B23" s="63" t="s">
        <v>70</v>
      </c>
      <c r="C23" s="63"/>
      <c r="D23" s="63"/>
      <c r="E23" s="63"/>
      <c r="F23" s="63">
        <v>6</v>
      </c>
      <c r="G23" s="63"/>
      <c r="H23" s="63"/>
      <c r="I23" s="63"/>
      <c r="J23" s="63"/>
      <c r="K23" s="63"/>
      <c r="L23" s="63"/>
      <c r="M23" s="63"/>
      <c r="N23" s="63"/>
      <c r="O23" s="63"/>
      <c r="P23" s="63"/>
      <c r="Q23" s="63"/>
      <c r="R23" s="63"/>
      <c r="S23" s="63"/>
      <c r="T23" s="63"/>
      <c r="U23" s="63"/>
      <c r="V23" s="63"/>
      <c r="W23" s="63"/>
      <c r="X23" s="63"/>
      <c r="Y23" s="63"/>
      <c r="Z23" s="63"/>
      <c r="AA23" s="63"/>
      <c r="AB23" s="63">
        <f t="shared" si="0"/>
        <v>6</v>
      </c>
    </row>
    <row r="24" spans="1:28">
      <c r="A24" s="63" t="s">
        <v>71</v>
      </c>
      <c r="B24" s="63" t="s">
        <v>72</v>
      </c>
      <c r="C24" s="63"/>
      <c r="D24" s="63"/>
      <c r="E24" s="63"/>
      <c r="F24" s="63">
        <v>4</v>
      </c>
      <c r="G24" s="63"/>
      <c r="H24" s="63"/>
      <c r="I24" s="63"/>
      <c r="J24" s="63"/>
      <c r="K24" s="63"/>
      <c r="L24" s="63"/>
      <c r="M24" s="63"/>
      <c r="N24" s="63"/>
      <c r="O24" s="63"/>
      <c r="P24" s="63"/>
      <c r="Q24" s="63"/>
      <c r="R24" s="63"/>
      <c r="S24" s="63"/>
      <c r="T24" s="63"/>
      <c r="U24" s="63"/>
      <c r="V24" s="63"/>
      <c r="W24" s="63"/>
      <c r="X24" s="63"/>
      <c r="Y24" s="63"/>
      <c r="Z24" s="63"/>
      <c r="AA24" s="63"/>
      <c r="AB24" s="63">
        <f t="shared" si="0"/>
        <v>4</v>
      </c>
    </row>
    <row r="25" spans="1:28">
      <c r="A25" s="63" t="s">
        <v>73</v>
      </c>
      <c r="B25" s="63" t="s">
        <v>74</v>
      </c>
      <c r="C25" s="63"/>
      <c r="D25" s="63"/>
      <c r="E25" s="63"/>
      <c r="F25" s="63">
        <v>1</v>
      </c>
      <c r="G25" s="63"/>
      <c r="H25" s="63"/>
      <c r="I25" s="63"/>
      <c r="J25" s="63"/>
      <c r="K25" s="63"/>
      <c r="L25" s="63"/>
      <c r="M25" s="63"/>
      <c r="N25" s="63"/>
      <c r="O25" s="63"/>
      <c r="P25" s="63"/>
      <c r="Q25" s="63"/>
      <c r="R25" s="63"/>
      <c r="S25" s="63"/>
      <c r="T25" s="63"/>
      <c r="U25" s="63"/>
      <c r="V25" s="63"/>
      <c r="W25" s="63"/>
      <c r="X25" s="63"/>
      <c r="Y25" s="63"/>
      <c r="Z25" s="63"/>
      <c r="AA25" s="63"/>
      <c r="AB25" s="63">
        <f t="shared" si="0"/>
        <v>1</v>
      </c>
    </row>
    <row r="26" spans="1:28">
      <c r="A26" s="63" t="s">
        <v>75</v>
      </c>
      <c r="B26" s="63" t="s">
        <v>76</v>
      </c>
      <c r="C26" s="63"/>
      <c r="D26" s="63"/>
      <c r="E26" s="63"/>
      <c r="F26" s="63">
        <v>1</v>
      </c>
      <c r="G26" s="63"/>
      <c r="H26" s="63"/>
      <c r="I26" s="63"/>
      <c r="J26" s="63"/>
      <c r="K26" s="63"/>
      <c r="L26" s="63"/>
      <c r="M26" s="63"/>
      <c r="N26" s="63"/>
      <c r="O26" s="63"/>
      <c r="P26" s="63"/>
      <c r="Q26" s="63"/>
      <c r="R26" s="63"/>
      <c r="S26" s="63"/>
      <c r="T26" s="63"/>
      <c r="U26" s="63"/>
      <c r="V26" s="63"/>
      <c r="W26" s="63"/>
      <c r="X26" s="63"/>
      <c r="Y26" s="63"/>
      <c r="Z26" s="63"/>
      <c r="AA26" s="63"/>
      <c r="AB26" s="63">
        <f t="shared" si="0"/>
        <v>1</v>
      </c>
    </row>
    <row r="27" spans="1:28">
      <c r="A27" s="63" t="s">
        <v>77</v>
      </c>
      <c r="B27" s="63" t="s">
        <v>78</v>
      </c>
      <c r="C27" s="63"/>
      <c r="D27" s="63"/>
      <c r="E27" s="63"/>
      <c r="F27" s="63">
        <v>1</v>
      </c>
      <c r="G27" s="63"/>
      <c r="H27" s="63"/>
      <c r="I27" s="63"/>
      <c r="J27" s="63"/>
      <c r="K27" s="63"/>
      <c r="L27" s="63"/>
      <c r="M27" s="63"/>
      <c r="N27" s="63"/>
      <c r="O27" s="63"/>
      <c r="P27" s="63"/>
      <c r="Q27" s="63"/>
      <c r="R27" s="63"/>
      <c r="S27" s="63"/>
      <c r="T27" s="63"/>
      <c r="U27" s="63"/>
      <c r="V27" s="63"/>
      <c r="W27" s="63"/>
      <c r="X27" s="63"/>
      <c r="Y27" s="63"/>
      <c r="Z27" s="63"/>
      <c r="AA27" s="63"/>
      <c r="AB27" s="63">
        <f t="shared" si="0"/>
        <v>1</v>
      </c>
    </row>
    <row r="28" spans="1:28">
      <c r="A28" s="63" t="s">
        <v>79</v>
      </c>
      <c r="B28" s="63" t="s">
        <v>80</v>
      </c>
      <c r="C28" s="63"/>
      <c r="D28" s="63"/>
      <c r="E28" s="63"/>
      <c r="F28" s="63">
        <v>1</v>
      </c>
      <c r="G28" s="63"/>
      <c r="H28" s="63"/>
      <c r="I28" s="63"/>
      <c r="J28" s="63"/>
      <c r="K28" s="63"/>
      <c r="L28" s="63"/>
      <c r="M28" s="63"/>
      <c r="N28" s="63"/>
      <c r="O28" s="63"/>
      <c r="P28" s="63"/>
      <c r="Q28" s="63"/>
      <c r="R28" s="63"/>
      <c r="S28" s="63"/>
      <c r="T28" s="63"/>
      <c r="U28" s="63"/>
      <c r="V28" s="63"/>
      <c r="W28" s="63"/>
      <c r="X28" s="63"/>
      <c r="Y28" s="63"/>
      <c r="Z28" s="63"/>
      <c r="AA28" s="63"/>
      <c r="AB28" s="63">
        <f t="shared" si="0"/>
        <v>1</v>
      </c>
    </row>
    <row r="29" spans="1:28">
      <c r="A29" s="63" t="s">
        <v>81</v>
      </c>
      <c r="B29" s="63" t="s">
        <v>82</v>
      </c>
      <c r="C29" s="63"/>
      <c r="D29" s="63"/>
      <c r="E29" s="63"/>
      <c r="F29" s="63">
        <v>1</v>
      </c>
      <c r="G29" s="63"/>
      <c r="H29" s="63"/>
      <c r="I29" s="63"/>
      <c r="J29" s="63"/>
      <c r="K29" s="63"/>
      <c r="L29" s="63"/>
      <c r="M29" s="63"/>
      <c r="N29" s="63"/>
      <c r="O29" s="63"/>
      <c r="P29" s="63"/>
      <c r="Q29" s="63"/>
      <c r="R29" s="63"/>
      <c r="S29" s="63"/>
      <c r="T29" s="63"/>
      <c r="U29" s="63"/>
      <c r="V29" s="63"/>
      <c r="W29" s="63"/>
      <c r="X29" s="63"/>
      <c r="Y29" s="63"/>
      <c r="Z29" s="63"/>
      <c r="AA29" s="63"/>
      <c r="AB29" s="63">
        <f t="shared" si="0"/>
        <v>1</v>
      </c>
    </row>
    <row r="30" spans="1:28">
      <c r="A30" s="63" t="s">
        <v>83</v>
      </c>
      <c r="B30" s="63" t="s">
        <v>84</v>
      </c>
      <c r="C30" s="63"/>
      <c r="D30" s="63"/>
      <c r="E30" s="63"/>
      <c r="F30" s="63">
        <v>1</v>
      </c>
      <c r="G30" s="63"/>
      <c r="H30" s="63"/>
      <c r="I30" s="63"/>
      <c r="J30" s="63"/>
      <c r="K30" s="63"/>
      <c r="L30" s="63"/>
      <c r="M30" s="63"/>
      <c r="N30" s="63"/>
      <c r="O30" s="63"/>
      <c r="P30" s="63"/>
      <c r="Q30" s="63"/>
      <c r="R30" s="63"/>
      <c r="S30" s="63"/>
      <c r="T30" s="63"/>
      <c r="U30" s="63"/>
      <c r="V30" s="63"/>
      <c r="W30" s="63"/>
      <c r="X30" s="63"/>
      <c r="Y30" s="63"/>
      <c r="Z30" s="63"/>
      <c r="AA30" s="63"/>
      <c r="AB30" s="63">
        <f t="shared" si="0"/>
        <v>1</v>
      </c>
    </row>
    <row r="31" spans="1:28">
      <c r="A31" s="63" t="s">
        <v>85</v>
      </c>
      <c r="B31" s="63" t="s">
        <v>86</v>
      </c>
      <c r="C31" s="63"/>
      <c r="D31" s="63"/>
      <c r="E31" s="63"/>
      <c r="F31" s="63">
        <v>1</v>
      </c>
      <c r="G31" s="63"/>
      <c r="H31" s="63"/>
      <c r="I31" s="63"/>
      <c r="J31" s="63"/>
      <c r="K31" s="63"/>
      <c r="L31" s="63"/>
      <c r="M31" s="63"/>
      <c r="N31" s="63"/>
      <c r="O31" s="63"/>
      <c r="P31" s="63"/>
      <c r="Q31" s="63"/>
      <c r="R31" s="63"/>
      <c r="S31" s="63"/>
      <c r="T31" s="63"/>
      <c r="U31" s="63"/>
      <c r="V31" s="63"/>
      <c r="W31" s="63"/>
      <c r="X31" s="63"/>
      <c r="Y31" s="63"/>
      <c r="Z31" s="63"/>
      <c r="AA31" s="63"/>
      <c r="AB31" s="63">
        <f t="shared" si="0"/>
        <v>1</v>
      </c>
    </row>
    <row r="32" spans="1:28">
      <c r="A32" s="63" t="s">
        <v>87</v>
      </c>
      <c r="B32" s="63" t="s">
        <v>88</v>
      </c>
      <c r="C32" s="63"/>
      <c r="D32" s="63"/>
      <c r="E32" s="63"/>
      <c r="F32" s="63"/>
      <c r="G32" s="63">
        <v>2</v>
      </c>
      <c r="H32" s="63"/>
      <c r="I32" s="63"/>
      <c r="J32" s="63"/>
      <c r="K32" s="63"/>
      <c r="L32" s="63"/>
      <c r="M32" s="63"/>
      <c r="N32" s="63"/>
      <c r="O32" s="63"/>
      <c r="P32" s="63"/>
      <c r="Q32" s="63"/>
      <c r="R32" s="63"/>
      <c r="S32" s="63"/>
      <c r="T32" s="63"/>
      <c r="U32" s="63"/>
      <c r="V32" s="63"/>
      <c r="W32" s="63"/>
      <c r="X32" s="63"/>
      <c r="Y32" s="63"/>
      <c r="Z32" s="63"/>
      <c r="AA32" s="63"/>
      <c r="AB32" s="63">
        <f t="shared" si="0"/>
        <v>2</v>
      </c>
    </row>
    <row r="33" spans="1:28">
      <c r="A33" s="63" t="s">
        <v>89</v>
      </c>
      <c r="B33" s="63" t="s">
        <v>90</v>
      </c>
      <c r="C33" s="63"/>
      <c r="D33" s="63"/>
      <c r="E33" s="63"/>
      <c r="F33" s="63"/>
      <c r="G33" s="63">
        <v>3</v>
      </c>
      <c r="H33" s="63"/>
      <c r="I33" s="63"/>
      <c r="J33" s="63"/>
      <c r="K33" s="63"/>
      <c r="L33" s="63"/>
      <c r="M33" s="63"/>
      <c r="N33" s="63"/>
      <c r="O33" s="63"/>
      <c r="P33" s="63"/>
      <c r="Q33" s="63"/>
      <c r="R33" s="63"/>
      <c r="S33" s="63"/>
      <c r="T33" s="63"/>
      <c r="U33" s="63"/>
      <c r="V33" s="63"/>
      <c r="W33" s="63"/>
      <c r="X33" s="63"/>
      <c r="Y33" s="63"/>
      <c r="Z33" s="63"/>
      <c r="AA33" s="63"/>
      <c r="AB33" s="63">
        <f t="shared" si="0"/>
        <v>3</v>
      </c>
    </row>
    <row r="34" spans="1:28">
      <c r="A34" s="63" t="s">
        <v>91</v>
      </c>
      <c r="B34" s="63" t="s">
        <v>92</v>
      </c>
      <c r="C34" s="63"/>
      <c r="D34" s="63"/>
      <c r="E34" s="63"/>
      <c r="F34" s="63"/>
      <c r="G34" s="63">
        <v>1</v>
      </c>
      <c r="H34" s="63"/>
      <c r="I34" s="63"/>
      <c r="J34" s="63"/>
      <c r="K34" s="63"/>
      <c r="L34" s="63"/>
      <c r="M34" s="63"/>
      <c r="N34" s="63"/>
      <c r="O34" s="63"/>
      <c r="P34" s="63"/>
      <c r="Q34" s="63"/>
      <c r="R34" s="63"/>
      <c r="S34" s="63"/>
      <c r="T34" s="63"/>
      <c r="U34" s="63"/>
      <c r="V34" s="63"/>
      <c r="W34" s="63"/>
      <c r="X34" s="63"/>
      <c r="Y34" s="63"/>
      <c r="Z34" s="63"/>
      <c r="AA34" s="63"/>
      <c r="AB34" s="63">
        <f t="shared" si="0"/>
        <v>1</v>
      </c>
    </row>
    <row r="35" spans="1:28">
      <c r="A35" s="63" t="s">
        <v>93</v>
      </c>
      <c r="B35" s="63" t="s">
        <v>94</v>
      </c>
      <c r="C35" s="63"/>
      <c r="D35" s="63"/>
      <c r="E35" s="63"/>
      <c r="F35" s="63"/>
      <c r="G35" s="63">
        <v>1</v>
      </c>
      <c r="H35" s="63"/>
      <c r="I35" s="63"/>
      <c r="J35" s="63"/>
      <c r="K35" s="63"/>
      <c r="L35" s="63"/>
      <c r="M35" s="63"/>
      <c r="N35" s="63"/>
      <c r="O35" s="63"/>
      <c r="P35" s="63"/>
      <c r="Q35" s="63"/>
      <c r="R35" s="63"/>
      <c r="S35" s="63"/>
      <c r="T35" s="63"/>
      <c r="U35" s="63"/>
      <c r="V35" s="63"/>
      <c r="W35" s="63"/>
      <c r="X35" s="63"/>
      <c r="Y35" s="63"/>
      <c r="Z35" s="63"/>
      <c r="AA35" s="63"/>
      <c r="AB35" s="63">
        <f t="shared" si="0"/>
        <v>1</v>
      </c>
    </row>
    <row r="36" spans="1:28">
      <c r="A36" s="63" t="s">
        <v>95</v>
      </c>
      <c r="B36" s="63" t="s">
        <v>96</v>
      </c>
      <c r="C36" s="63"/>
      <c r="D36" s="63"/>
      <c r="E36" s="63"/>
      <c r="F36" s="63"/>
      <c r="G36" s="63">
        <v>1</v>
      </c>
      <c r="H36" s="63"/>
      <c r="I36" s="63"/>
      <c r="J36" s="63"/>
      <c r="K36" s="63"/>
      <c r="L36" s="63"/>
      <c r="M36" s="63"/>
      <c r="N36" s="63"/>
      <c r="O36" s="63"/>
      <c r="P36" s="63"/>
      <c r="Q36" s="63"/>
      <c r="R36" s="63"/>
      <c r="S36" s="63"/>
      <c r="T36" s="63"/>
      <c r="U36" s="63"/>
      <c r="V36" s="63"/>
      <c r="W36" s="63"/>
      <c r="X36" s="63"/>
      <c r="Y36" s="63"/>
      <c r="Z36" s="63"/>
      <c r="AA36" s="63"/>
      <c r="AB36" s="63">
        <f t="shared" si="0"/>
        <v>1</v>
      </c>
    </row>
    <row r="37" spans="1:28">
      <c r="A37" s="63" t="s">
        <v>97</v>
      </c>
      <c r="B37" s="63" t="s">
        <v>98</v>
      </c>
      <c r="C37" s="63"/>
      <c r="D37" s="63"/>
      <c r="E37" s="63"/>
      <c r="F37" s="63"/>
      <c r="G37" s="63">
        <v>1</v>
      </c>
      <c r="H37" s="63"/>
      <c r="I37" s="63"/>
      <c r="J37" s="63"/>
      <c r="K37" s="63"/>
      <c r="L37" s="63"/>
      <c r="M37" s="63"/>
      <c r="N37" s="63"/>
      <c r="O37" s="63"/>
      <c r="P37" s="63"/>
      <c r="Q37" s="63"/>
      <c r="R37" s="63"/>
      <c r="S37" s="63"/>
      <c r="T37" s="63"/>
      <c r="U37" s="63"/>
      <c r="V37" s="63"/>
      <c r="W37" s="63"/>
      <c r="X37" s="63"/>
      <c r="Y37" s="63"/>
      <c r="Z37" s="63"/>
      <c r="AA37" s="63"/>
      <c r="AB37" s="63">
        <f t="shared" si="0"/>
        <v>1</v>
      </c>
    </row>
    <row r="38" spans="1:28">
      <c r="A38" s="63" t="s">
        <v>99</v>
      </c>
      <c r="B38" s="63" t="s">
        <v>100</v>
      </c>
      <c r="C38" s="63"/>
      <c r="D38" s="63"/>
      <c r="E38" s="63"/>
      <c r="F38" s="63"/>
      <c r="G38" s="63">
        <v>1</v>
      </c>
      <c r="H38" s="63"/>
      <c r="I38" s="63"/>
      <c r="J38" s="63"/>
      <c r="K38" s="63"/>
      <c r="L38" s="63"/>
      <c r="M38" s="63"/>
      <c r="N38" s="63"/>
      <c r="O38" s="63"/>
      <c r="P38" s="63"/>
      <c r="Q38" s="63"/>
      <c r="R38" s="63"/>
      <c r="S38" s="63"/>
      <c r="T38" s="63"/>
      <c r="U38" s="63"/>
      <c r="V38" s="63"/>
      <c r="W38" s="63"/>
      <c r="X38" s="63"/>
      <c r="Y38" s="63"/>
      <c r="Z38" s="63"/>
      <c r="AA38" s="63"/>
      <c r="AB38" s="63">
        <f t="shared" si="0"/>
        <v>1</v>
      </c>
    </row>
    <row r="39" spans="1:28">
      <c r="A39" s="63" t="s">
        <v>101</v>
      </c>
      <c r="B39" s="63" t="s">
        <v>102</v>
      </c>
      <c r="C39" s="63"/>
      <c r="D39" s="63"/>
      <c r="E39" s="63"/>
      <c r="F39" s="63"/>
      <c r="G39" s="63">
        <v>1</v>
      </c>
      <c r="H39" s="63"/>
      <c r="I39" s="63"/>
      <c r="J39" s="63"/>
      <c r="K39" s="63"/>
      <c r="L39" s="63"/>
      <c r="M39" s="63"/>
      <c r="N39" s="63"/>
      <c r="O39" s="63"/>
      <c r="P39" s="63"/>
      <c r="Q39" s="63"/>
      <c r="R39" s="63"/>
      <c r="S39" s="63"/>
      <c r="T39" s="63"/>
      <c r="U39" s="63"/>
      <c r="V39" s="63"/>
      <c r="W39" s="63"/>
      <c r="X39" s="63"/>
      <c r="Y39" s="63"/>
      <c r="Z39" s="63"/>
      <c r="AA39" s="63"/>
      <c r="AB39" s="63">
        <f t="shared" si="0"/>
        <v>1</v>
      </c>
    </row>
    <row r="40" spans="1:28">
      <c r="A40" s="63" t="s">
        <v>103</v>
      </c>
      <c r="B40" s="63" t="s">
        <v>104</v>
      </c>
      <c r="C40" s="63"/>
      <c r="D40" s="63"/>
      <c r="E40" s="63"/>
      <c r="F40" s="63"/>
      <c r="G40" s="63">
        <v>1</v>
      </c>
      <c r="H40" s="63"/>
      <c r="I40" s="63"/>
      <c r="J40" s="63"/>
      <c r="K40" s="63"/>
      <c r="L40" s="63"/>
      <c r="M40" s="63"/>
      <c r="N40" s="63"/>
      <c r="O40" s="63"/>
      <c r="P40" s="63"/>
      <c r="Q40" s="63"/>
      <c r="R40" s="63"/>
      <c r="S40" s="63"/>
      <c r="T40" s="63"/>
      <c r="U40" s="63"/>
      <c r="V40" s="63"/>
      <c r="W40" s="63"/>
      <c r="X40" s="63"/>
      <c r="Y40" s="63"/>
      <c r="Z40" s="63"/>
      <c r="AA40" s="63"/>
      <c r="AB40" s="63">
        <f t="shared" si="0"/>
        <v>1</v>
      </c>
    </row>
    <row r="41" spans="1:28">
      <c r="A41" s="63" t="s">
        <v>105</v>
      </c>
      <c r="B41" s="63" t="s">
        <v>106</v>
      </c>
      <c r="C41" s="63"/>
      <c r="D41" s="63"/>
      <c r="E41" s="63"/>
      <c r="F41" s="63"/>
      <c r="G41" s="63">
        <v>1</v>
      </c>
      <c r="H41" s="63"/>
      <c r="I41" s="63"/>
      <c r="J41" s="63"/>
      <c r="K41" s="63"/>
      <c r="L41" s="63"/>
      <c r="M41" s="63"/>
      <c r="N41" s="63"/>
      <c r="O41" s="63"/>
      <c r="P41" s="63"/>
      <c r="Q41" s="63"/>
      <c r="R41" s="63"/>
      <c r="S41" s="63"/>
      <c r="T41" s="63"/>
      <c r="U41" s="63"/>
      <c r="V41" s="63"/>
      <c r="W41" s="63"/>
      <c r="X41" s="63"/>
      <c r="Y41" s="63"/>
      <c r="Z41" s="63"/>
      <c r="AA41" s="63"/>
      <c r="AB41" s="63">
        <f t="shared" si="0"/>
        <v>1</v>
      </c>
    </row>
    <row r="42" spans="1:28">
      <c r="A42" s="63" t="s">
        <v>107</v>
      </c>
      <c r="B42" s="63" t="s">
        <v>108</v>
      </c>
      <c r="C42" s="63"/>
      <c r="D42" s="63"/>
      <c r="E42" s="63"/>
      <c r="F42" s="63"/>
      <c r="G42" s="63">
        <v>1</v>
      </c>
      <c r="H42" s="63"/>
      <c r="I42" s="63"/>
      <c r="J42" s="63"/>
      <c r="K42" s="63"/>
      <c r="L42" s="63"/>
      <c r="M42" s="63"/>
      <c r="N42" s="63"/>
      <c r="O42" s="63"/>
      <c r="P42" s="63"/>
      <c r="Q42" s="63"/>
      <c r="R42" s="63"/>
      <c r="S42" s="63"/>
      <c r="T42" s="63"/>
      <c r="U42" s="63"/>
      <c r="V42" s="63"/>
      <c r="W42" s="63"/>
      <c r="X42" s="63"/>
      <c r="Y42" s="63"/>
      <c r="Z42" s="63"/>
      <c r="AA42" s="63"/>
      <c r="AB42" s="63">
        <f t="shared" si="0"/>
        <v>1</v>
      </c>
    </row>
    <row r="43" spans="1:28">
      <c r="A43" s="63" t="s">
        <v>109</v>
      </c>
      <c r="B43" s="63" t="s">
        <v>110</v>
      </c>
      <c r="C43" s="63"/>
      <c r="D43" s="63"/>
      <c r="E43" s="63"/>
      <c r="F43" s="63"/>
      <c r="G43" s="63">
        <v>1</v>
      </c>
      <c r="H43" s="63"/>
      <c r="I43" s="63"/>
      <c r="J43" s="63"/>
      <c r="K43" s="63"/>
      <c r="L43" s="63"/>
      <c r="M43" s="63"/>
      <c r="N43" s="63"/>
      <c r="O43" s="63"/>
      <c r="P43" s="63"/>
      <c r="Q43" s="63"/>
      <c r="R43" s="63"/>
      <c r="S43" s="63"/>
      <c r="T43" s="63"/>
      <c r="U43" s="63"/>
      <c r="V43" s="63"/>
      <c r="W43" s="63"/>
      <c r="X43" s="63"/>
      <c r="Y43" s="63"/>
      <c r="Z43" s="63"/>
      <c r="AA43" s="63"/>
      <c r="AB43" s="63">
        <f t="shared" si="0"/>
        <v>1</v>
      </c>
    </row>
    <row r="44" spans="1:28">
      <c r="A44" s="63" t="s">
        <v>111</v>
      </c>
      <c r="B44" s="63" t="s">
        <v>112</v>
      </c>
      <c r="C44" s="63"/>
      <c r="D44" s="63"/>
      <c r="E44" s="63"/>
      <c r="F44" s="63"/>
      <c r="G44" s="63">
        <v>1</v>
      </c>
      <c r="H44" s="63"/>
      <c r="I44" s="63"/>
      <c r="J44" s="63"/>
      <c r="K44" s="63"/>
      <c r="L44" s="63"/>
      <c r="M44" s="63"/>
      <c r="N44" s="63"/>
      <c r="O44" s="63"/>
      <c r="P44" s="63"/>
      <c r="Q44" s="63"/>
      <c r="R44" s="63"/>
      <c r="S44" s="63"/>
      <c r="T44" s="63"/>
      <c r="U44" s="63"/>
      <c r="V44" s="63"/>
      <c r="W44" s="63"/>
      <c r="X44" s="63"/>
      <c r="Y44" s="63"/>
      <c r="Z44" s="63"/>
      <c r="AA44" s="63"/>
      <c r="AB44" s="63">
        <f t="shared" si="0"/>
        <v>1</v>
      </c>
    </row>
    <row r="45" spans="1:28">
      <c r="A45" s="63" t="s">
        <v>113</v>
      </c>
      <c r="B45" s="63" t="s">
        <v>114</v>
      </c>
      <c r="C45" s="63"/>
      <c r="D45" s="63"/>
      <c r="E45" s="63"/>
      <c r="F45" s="63"/>
      <c r="G45" s="63">
        <v>6</v>
      </c>
      <c r="H45" s="63"/>
      <c r="I45" s="63"/>
      <c r="J45" s="63"/>
      <c r="K45" s="63"/>
      <c r="L45" s="63"/>
      <c r="M45" s="63"/>
      <c r="N45" s="63"/>
      <c r="O45" s="63"/>
      <c r="P45" s="63"/>
      <c r="Q45" s="63"/>
      <c r="R45" s="63"/>
      <c r="S45" s="63"/>
      <c r="T45" s="63"/>
      <c r="U45" s="63"/>
      <c r="V45" s="63"/>
      <c r="W45" s="63"/>
      <c r="X45" s="63"/>
      <c r="Y45" s="63"/>
      <c r="Z45" s="63"/>
      <c r="AA45" s="63"/>
      <c r="AB45" s="63">
        <f t="shared" si="0"/>
        <v>6</v>
      </c>
    </row>
    <row r="46" spans="1:28">
      <c r="A46" s="63" t="s">
        <v>115</v>
      </c>
      <c r="B46" s="63" t="s">
        <v>116</v>
      </c>
      <c r="C46" s="63"/>
      <c r="D46" s="63"/>
      <c r="E46" s="63"/>
      <c r="F46" s="63"/>
      <c r="G46" s="63">
        <v>1</v>
      </c>
      <c r="H46" s="63"/>
      <c r="I46" s="63"/>
      <c r="J46" s="63"/>
      <c r="K46" s="63"/>
      <c r="L46" s="63"/>
      <c r="M46" s="63"/>
      <c r="N46" s="63"/>
      <c r="O46" s="63"/>
      <c r="P46" s="63"/>
      <c r="Q46" s="63"/>
      <c r="R46" s="63"/>
      <c r="S46" s="63"/>
      <c r="T46" s="63"/>
      <c r="U46" s="63"/>
      <c r="V46" s="63"/>
      <c r="W46" s="63"/>
      <c r="X46" s="63"/>
      <c r="Y46" s="63"/>
      <c r="Z46" s="63"/>
      <c r="AA46" s="63"/>
      <c r="AB46" s="63">
        <f t="shared" si="0"/>
        <v>1</v>
      </c>
    </row>
    <row r="47" spans="1:28">
      <c r="A47" s="63" t="s">
        <v>117</v>
      </c>
      <c r="B47" s="65" t="s">
        <v>118</v>
      </c>
      <c r="C47" s="63"/>
      <c r="D47" s="63"/>
      <c r="E47" s="63"/>
      <c r="F47" s="63"/>
      <c r="G47" s="63">
        <v>1</v>
      </c>
      <c r="H47" s="63"/>
      <c r="I47" s="63"/>
      <c r="J47" s="63"/>
      <c r="K47" s="63"/>
      <c r="L47" s="63"/>
      <c r="M47" s="63"/>
      <c r="N47" s="63"/>
      <c r="O47" s="63"/>
      <c r="P47" s="63"/>
      <c r="Q47" s="63"/>
      <c r="R47" s="63"/>
      <c r="S47" s="63"/>
      <c r="T47" s="63"/>
      <c r="U47" s="63"/>
      <c r="V47" s="63"/>
      <c r="W47" s="63"/>
      <c r="X47" s="63"/>
      <c r="Y47" s="63"/>
      <c r="Z47" s="63"/>
      <c r="AA47" s="63"/>
      <c r="AB47" s="63">
        <f t="shared" si="0"/>
        <v>1</v>
      </c>
    </row>
    <row r="48" spans="1:28">
      <c r="A48" s="63" t="s">
        <v>119</v>
      </c>
      <c r="B48" s="63" t="s">
        <v>120</v>
      </c>
      <c r="C48" s="63"/>
      <c r="D48" s="63"/>
      <c r="E48" s="63"/>
      <c r="F48" s="63"/>
      <c r="G48" s="63">
        <v>4</v>
      </c>
      <c r="H48" s="63"/>
      <c r="I48" s="63"/>
      <c r="J48" s="63"/>
      <c r="K48" s="63"/>
      <c r="L48" s="63"/>
      <c r="M48" s="63"/>
      <c r="N48" s="63"/>
      <c r="O48" s="63"/>
      <c r="P48" s="63"/>
      <c r="Q48" s="63"/>
      <c r="R48" s="63"/>
      <c r="S48" s="63"/>
      <c r="T48" s="63"/>
      <c r="U48" s="63"/>
      <c r="V48" s="63"/>
      <c r="W48" s="63"/>
      <c r="X48" s="63"/>
      <c r="Y48" s="63"/>
      <c r="Z48" s="63"/>
      <c r="AA48" s="63"/>
      <c r="AB48" s="63">
        <f t="shared" si="0"/>
        <v>4</v>
      </c>
    </row>
    <row r="49" spans="1:28">
      <c r="A49" s="63" t="s">
        <v>121</v>
      </c>
      <c r="B49" s="63" t="s">
        <v>122</v>
      </c>
      <c r="C49" s="63"/>
      <c r="D49" s="63"/>
      <c r="E49" s="63"/>
      <c r="F49" s="63"/>
      <c r="G49" s="63">
        <v>1</v>
      </c>
      <c r="H49" s="63"/>
      <c r="I49" s="63"/>
      <c r="J49" s="63"/>
      <c r="K49" s="63"/>
      <c r="L49" s="63"/>
      <c r="M49" s="63"/>
      <c r="N49" s="63"/>
      <c r="O49" s="63"/>
      <c r="P49" s="63"/>
      <c r="Q49" s="63"/>
      <c r="R49" s="63"/>
      <c r="S49" s="63"/>
      <c r="T49" s="63"/>
      <c r="U49" s="63"/>
      <c r="V49" s="63"/>
      <c r="W49" s="63"/>
      <c r="X49" s="63"/>
      <c r="Y49" s="63"/>
      <c r="Z49" s="63"/>
      <c r="AA49" s="63"/>
      <c r="AB49" s="63">
        <f t="shared" si="0"/>
        <v>1</v>
      </c>
    </row>
    <row r="50" spans="1:28">
      <c r="A50" s="63" t="s">
        <v>123</v>
      </c>
      <c r="B50" s="63" t="s">
        <v>124</v>
      </c>
      <c r="C50" s="63"/>
      <c r="D50" s="63"/>
      <c r="E50" s="63"/>
      <c r="F50" s="63"/>
      <c r="G50" s="63">
        <v>1</v>
      </c>
      <c r="H50" s="63"/>
      <c r="I50" s="63"/>
      <c r="J50" s="63"/>
      <c r="K50" s="63"/>
      <c r="L50" s="63"/>
      <c r="M50" s="63"/>
      <c r="N50" s="63"/>
      <c r="O50" s="63"/>
      <c r="P50" s="63"/>
      <c r="Q50" s="63"/>
      <c r="R50" s="63"/>
      <c r="S50" s="63"/>
      <c r="T50" s="63"/>
      <c r="U50" s="63"/>
      <c r="V50" s="63"/>
      <c r="W50" s="63"/>
      <c r="X50" s="63"/>
      <c r="Y50" s="63"/>
      <c r="Z50" s="63"/>
      <c r="AA50" s="63"/>
      <c r="AB50" s="63">
        <f t="shared" si="0"/>
        <v>1</v>
      </c>
    </row>
    <row r="51" spans="1:28">
      <c r="A51" s="63" t="s">
        <v>125</v>
      </c>
      <c r="B51" s="63" t="s">
        <v>126</v>
      </c>
      <c r="C51" s="63"/>
      <c r="D51" s="63"/>
      <c r="E51" s="63"/>
      <c r="F51" s="63"/>
      <c r="G51" s="63">
        <v>1</v>
      </c>
      <c r="H51" s="63">
        <v>2</v>
      </c>
      <c r="I51" s="63">
        <v>2</v>
      </c>
      <c r="J51" s="63">
        <v>2</v>
      </c>
      <c r="K51" s="63">
        <v>2</v>
      </c>
      <c r="L51" s="63">
        <v>2</v>
      </c>
      <c r="M51" s="63">
        <v>2</v>
      </c>
      <c r="N51" s="63">
        <v>2</v>
      </c>
      <c r="O51" s="63">
        <v>2</v>
      </c>
      <c r="P51" s="63">
        <v>2</v>
      </c>
      <c r="Q51" s="63">
        <v>2</v>
      </c>
      <c r="R51" s="63">
        <v>2</v>
      </c>
      <c r="S51" s="63">
        <v>2</v>
      </c>
      <c r="T51" s="63">
        <v>2</v>
      </c>
      <c r="U51" s="63">
        <v>2</v>
      </c>
      <c r="V51" s="63">
        <v>2</v>
      </c>
      <c r="W51" s="63">
        <v>2</v>
      </c>
      <c r="X51" s="63">
        <v>2</v>
      </c>
      <c r="Y51" s="63">
        <v>2</v>
      </c>
      <c r="Z51" s="63">
        <v>2</v>
      </c>
      <c r="AA51" s="63">
        <v>2</v>
      </c>
      <c r="AB51" s="63">
        <f t="shared" si="0"/>
        <v>41</v>
      </c>
    </row>
    <row r="52" spans="1:28">
      <c r="A52" s="63" t="s">
        <v>127</v>
      </c>
      <c r="B52" s="63" t="s">
        <v>128</v>
      </c>
      <c r="C52" s="63"/>
      <c r="D52" s="63"/>
      <c r="E52" s="63"/>
      <c r="F52" s="63"/>
      <c r="G52" s="63">
        <v>1</v>
      </c>
      <c r="H52" s="63"/>
      <c r="I52" s="63"/>
      <c r="J52" s="63"/>
      <c r="K52" s="63"/>
      <c r="L52" s="63"/>
      <c r="M52" s="63"/>
      <c r="N52" s="63"/>
      <c r="O52" s="63"/>
      <c r="P52" s="63"/>
      <c r="Q52" s="63"/>
      <c r="R52" s="63"/>
      <c r="S52" s="63"/>
      <c r="T52" s="63"/>
      <c r="U52" s="63"/>
      <c r="V52" s="63"/>
      <c r="W52" s="63"/>
      <c r="X52" s="63"/>
      <c r="Y52" s="63"/>
      <c r="Z52" s="63"/>
      <c r="AA52" s="63"/>
      <c r="AB52" s="63">
        <f t="shared" si="0"/>
        <v>1</v>
      </c>
    </row>
    <row r="53" spans="1:28">
      <c r="A53" s="63" t="s">
        <v>129</v>
      </c>
      <c r="B53" s="63" t="s">
        <v>130</v>
      </c>
      <c r="C53" s="63"/>
      <c r="D53" s="63"/>
      <c r="E53" s="63"/>
      <c r="F53" s="63"/>
      <c r="G53" s="63">
        <v>1</v>
      </c>
      <c r="H53" s="63"/>
      <c r="I53" s="63"/>
      <c r="J53" s="63"/>
      <c r="K53" s="63"/>
      <c r="L53" s="63"/>
      <c r="M53" s="63"/>
      <c r="N53" s="63"/>
      <c r="O53" s="63"/>
      <c r="P53" s="63"/>
      <c r="Q53" s="63"/>
      <c r="R53" s="63"/>
      <c r="S53" s="63"/>
      <c r="T53" s="63"/>
      <c r="U53" s="63"/>
      <c r="V53" s="63"/>
      <c r="W53" s="63"/>
      <c r="X53" s="63"/>
      <c r="Y53" s="63"/>
      <c r="Z53" s="63"/>
      <c r="AA53" s="63"/>
      <c r="AB53" s="63">
        <f t="shared" si="0"/>
        <v>1</v>
      </c>
    </row>
    <row r="54" spans="1:28">
      <c r="A54" s="63" t="s">
        <v>131</v>
      </c>
      <c r="B54" s="63" t="s">
        <v>132</v>
      </c>
      <c r="C54" s="63"/>
      <c r="D54" s="63"/>
      <c r="E54" s="63"/>
      <c r="F54" s="63"/>
      <c r="G54" s="63">
        <v>1</v>
      </c>
      <c r="H54" s="63"/>
      <c r="I54" s="63"/>
      <c r="J54" s="63"/>
      <c r="K54" s="63"/>
      <c r="L54" s="63"/>
      <c r="M54" s="63"/>
      <c r="N54" s="63"/>
      <c r="O54" s="63"/>
      <c r="P54" s="63"/>
      <c r="Q54" s="63"/>
      <c r="R54" s="63"/>
      <c r="S54" s="63"/>
      <c r="T54" s="63"/>
      <c r="U54" s="63"/>
      <c r="V54" s="63"/>
      <c r="W54" s="63"/>
      <c r="X54" s="63"/>
      <c r="Y54" s="63"/>
      <c r="Z54" s="63"/>
      <c r="AA54" s="63"/>
      <c r="AB54" s="63">
        <f t="shared" si="0"/>
        <v>1</v>
      </c>
    </row>
    <row r="55" spans="1:28">
      <c r="A55" s="63" t="s">
        <v>133</v>
      </c>
      <c r="B55" s="64" t="s">
        <v>134</v>
      </c>
      <c r="C55" s="64"/>
      <c r="D55" s="64"/>
      <c r="E55" s="64"/>
      <c r="F55" s="64"/>
      <c r="G55" s="64">
        <v>1</v>
      </c>
      <c r="H55" s="64"/>
      <c r="I55" s="64"/>
      <c r="J55" s="64"/>
      <c r="K55" s="64"/>
      <c r="L55" s="64"/>
      <c r="M55" s="64"/>
      <c r="N55" s="64"/>
      <c r="O55" s="64"/>
      <c r="P55" s="64"/>
      <c r="Q55" s="64"/>
      <c r="R55" s="64"/>
      <c r="S55" s="64"/>
      <c r="T55" s="64"/>
      <c r="U55" s="64"/>
      <c r="V55" s="64"/>
      <c r="W55" s="64"/>
      <c r="X55" s="64"/>
      <c r="Y55" s="64"/>
      <c r="Z55" s="64"/>
      <c r="AA55" s="64"/>
      <c r="AB55" s="63">
        <f t="shared" si="0"/>
        <v>1</v>
      </c>
    </row>
    <row r="56" spans="1:28">
      <c r="A56" s="68" t="s">
        <v>135</v>
      </c>
      <c r="B56" s="63" t="s">
        <v>136</v>
      </c>
      <c r="C56" s="63"/>
      <c r="D56" s="63"/>
      <c r="E56" s="63"/>
      <c r="F56" s="63"/>
      <c r="G56" s="63">
        <v>2</v>
      </c>
      <c r="H56" s="63"/>
      <c r="I56" s="63"/>
      <c r="J56" s="63"/>
      <c r="K56" s="63"/>
      <c r="L56" s="63"/>
      <c r="M56" s="63"/>
      <c r="N56" s="63"/>
      <c r="O56" s="63"/>
      <c r="P56" s="63"/>
      <c r="Q56" s="63"/>
      <c r="R56" s="63"/>
      <c r="S56" s="63"/>
      <c r="T56" s="63"/>
      <c r="U56" s="63"/>
      <c r="V56" s="63"/>
      <c r="W56" s="63"/>
      <c r="X56" s="63"/>
      <c r="Y56" s="63"/>
      <c r="Z56" s="63"/>
      <c r="AA56" s="63"/>
      <c r="AB56" s="63">
        <f t="shared" si="0"/>
        <v>2</v>
      </c>
    </row>
    <row r="57" spans="1:28">
      <c r="A57" s="68" t="s">
        <v>137</v>
      </c>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f t="shared" si="0"/>
        <v>0</v>
      </c>
    </row>
    <row r="58" spans="1:28">
      <c r="A58" s="68" t="s">
        <v>138</v>
      </c>
      <c r="B58" s="63" t="s">
        <v>139</v>
      </c>
      <c r="C58" s="63"/>
      <c r="D58" s="63"/>
      <c r="E58" s="63"/>
      <c r="F58" s="63"/>
      <c r="G58" s="63">
        <v>1</v>
      </c>
      <c r="H58" s="63"/>
      <c r="I58" s="63"/>
      <c r="J58" s="63"/>
      <c r="K58" s="63"/>
      <c r="L58" s="63"/>
      <c r="M58" s="63"/>
      <c r="N58" s="63"/>
      <c r="O58" s="63"/>
      <c r="P58" s="63"/>
      <c r="Q58" s="63"/>
      <c r="R58" s="63"/>
      <c r="S58" s="63"/>
      <c r="T58" s="63"/>
      <c r="U58" s="63"/>
      <c r="V58" s="63"/>
      <c r="W58" s="63"/>
      <c r="X58" s="63"/>
      <c r="Y58" s="63"/>
      <c r="Z58" s="63"/>
      <c r="AA58" s="63"/>
      <c r="AB58" s="63">
        <f t="shared" si="0"/>
        <v>1</v>
      </c>
    </row>
    <row r="59" spans="1:28">
      <c r="A59" s="68" t="s">
        <v>140</v>
      </c>
      <c r="B59" s="63" t="s">
        <v>141</v>
      </c>
      <c r="C59" s="63"/>
      <c r="D59" s="63"/>
      <c r="E59" s="63"/>
      <c r="F59" s="63"/>
      <c r="G59" s="63"/>
      <c r="H59" s="63">
        <v>1</v>
      </c>
      <c r="I59" s="63">
        <v>1</v>
      </c>
      <c r="J59" s="63">
        <v>1</v>
      </c>
      <c r="K59" s="63">
        <v>1</v>
      </c>
      <c r="L59" s="63">
        <v>1</v>
      </c>
      <c r="M59" s="63">
        <v>1</v>
      </c>
      <c r="N59" s="63">
        <v>1</v>
      </c>
      <c r="O59" s="63">
        <v>1</v>
      </c>
      <c r="P59" s="63">
        <v>1</v>
      </c>
      <c r="Q59" s="63">
        <v>1</v>
      </c>
      <c r="R59" s="63">
        <v>1</v>
      </c>
      <c r="S59" s="63">
        <v>1</v>
      </c>
      <c r="T59" s="63">
        <v>1</v>
      </c>
      <c r="U59" s="63">
        <v>1</v>
      </c>
      <c r="V59" s="63">
        <v>1</v>
      </c>
      <c r="W59" s="63">
        <v>1</v>
      </c>
      <c r="X59" s="63">
        <v>1</v>
      </c>
      <c r="Y59" s="63">
        <v>1</v>
      </c>
      <c r="Z59" s="63">
        <v>1</v>
      </c>
      <c r="AA59" s="63"/>
      <c r="AB59" s="63">
        <f t="shared" si="0"/>
        <v>19</v>
      </c>
    </row>
    <row r="60" spans="1:28">
      <c r="A60" s="68" t="s">
        <v>142</v>
      </c>
      <c r="B60" s="63" t="s">
        <v>143</v>
      </c>
      <c r="C60" s="63"/>
      <c r="D60" s="63"/>
      <c r="E60" s="63"/>
      <c r="F60" s="63"/>
      <c r="G60" s="63"/>
      <c r="H60" s="63">
        <v>1</v>
      </c>
      <c r="I60" s="63">
        <v>1</v>
      </c>
      <c r="J60" s="63">
        <v>1</v>
      </c>
      <c r="K60" s="63">
        <v>1</v>
      </c>
      <c r="L60" s="63">
        <v>1</v>
      </c>
      <c r="M60" s="63">
        <v>1</v>
      </c>
      <c r="N60" s="63">
        <v>1</v>
      </c>
      <c r="O60" s="63">
        <v>1</v>
      </c>
      <c r="P60" s="63">
        <v>1</v>
      </c>
      <c r="Q60" s="63">
        <v>1</v>
      </c>
      <c r="R60" s="63">
        <v>1</v>
      </c>
      <c r="S60" s="63">
        <v>1</v>
      </c>
      <c r="T60" s="63">
        <v>1</v>
      </c>
      <c r="U60" s="63">
        <v>1</v>
      </c>
      <c r="V60" s="63">
        <v>1</v>
      </c>
      <c r="W60" s="63">
        <v>1</v>
      </c>
      <c r="X60" s="63">
        <v>1</v>
      </c>
      <c r="Y60" s="63">
        <v>1</v>
      </c>
      <c r="Z60" s="63">
        <v>1</v>
      </c>
      <c r="AA60" s="63"/>
      <c r="AB60" s="63">
        <f t="shared" si="0"/>
        <v>19</v>
      </c>
    </row>
    <row r="61" spans="1:28">
      <c r="A61" s="68" t="s">
        <v>144</v>
      </c>
      <c r="B61" s="63" t="s">
        <v>145</v>
      </c>
      <c r="C61" s="63"/>
      <c r="D61" s="63"/>
      <c r="E61" s="63"/>
      <c r="F61" s="63"/>
      <c r="G61" s="63"/>
      <c r="H61" s="63">
        <v>4</v>
      </c>
      <c r="I61" s="63">
        <v>4</v>
      </c>
      <c r="J61" s="63">
        <v>4</v>
      </c>
      <c r="K61" s="63">
        <v>4</v>
      </c>
      <c r="L61" s="63">
        <v>4</v>
      </c>
      <c r="M61" s="63">
        <v>4</v>
      </c>
      <c r="N61" s="63">
        <v>4</v>
      </c>
      <c r="O61" s="63">
        <v>4</v>
      </c>
      <c r="P61" s="63">
        <v>4</v>
      </c>
      <c r="Q61" s="63">
        <v>4</v>
      </c>
      <c r="R61" s="63">
        <v>4</v>
      </c>
      <c r="S61" s="63">
        <v>4</v>
      </c>
      <c r="T61" s="63">
        <v>4</v>
      </c>
      <c r="U61" s="63">
        <v>4</v>
      </c>
      <c r="V61" s="63">
        <v>4</v>
      </c>
      <c r="W61" s="63">
        <v>4</v>
      </c>
      <c r="X61" s="63">
        <v>4</v>
      </c>
      <c r="Y61" s="63">
        <v>4</v>
      </c>
      <c r="Z61" s="63">
        <v>4</v>
      </c>
      <c r="AA61" s="63"/>
      <c r="AB61" s="63">
        <f t="shared" si="0"/>
        <v>76</v>
      </c>
    </row>
    <row r="62" spans="1:28">
      <c r="A62" s="68" t="s">
        <v>146</v>
      </c>
      <c r="B62" s="63" t="s">
        <v>147</v>
      </c>
      <c r="C62" s="63"/>
      <c r="D62" s="63"/>
      <c r="E62" s="63"/>
      <c r="F62" s="63"/>
      <c r="G62" s="63"/>
      <c r="H62" s="63">
        <v>3</v>
      </c>
      <c r="I62" s="63">
        <v>3</v>
      </c>
      <c r="J62" s="63">
        <v>3</v>
      </c>
      <c r="K62" s="63">
        <v>3</v>
      </c>
      <c r="L62" s="63">
        <v>3</v>
      </c>
      <c r="M62" s="63">
        <v>3</v>
      </c>
      <c r="N62" s="63">
        <v>3</v>
      </c>
      <c r="O62" s="63">
        <v>3</v>
      </c>
      <c r="P62" s="63">
        <v>3</v>
      </c>
      <c r="Q62" s="63">
        <v>3</v>
      </c>
      <c r="R62" s="63">
        <v>3</v>
      </c>
      <c r="S62" s="63">
        <v>3</v>
      </c>
      <c r="T62" s="63">
        <v>3</v>
      </c>
      <c r="U62" s="63">
        <v>3</v>
      </c>
      <c r="V62" s="63">
        <v>3</v>
      </c>
      <c r="W62" s="63">
        <v>3</v>
      </c>
      <c r="X62" s="63">
        <v>3</v>
      </c>
      <c r="Y62" s="63">
        <v>3</v>
      </c>
      <c r="Z62" s="63">
        <v>3</v>
      </c>
      <c r="AA62" s="63"/>
      <c r="AB62" s="63">
        <f t="shared" si="0"/>
        <v>57</v>
      </c>
    </row>
    <row r="63" spans="1:28">
      <c r="A63" s="68" t="s">
        <v>148</v>
      </c>
      <c r="B63" s="63" t="s">
        <v>149</v>
      </c>
      <c r="C63" s="63"/>
      <c r="D63" s="63"/>
      <c r="E63" s="63"/>
      <c r="F63" s="63"/>
      <c r="G63" s="63"/>
      <c r="H63" s="63">
        <v>6</v>
      </c>
      <c r="I63" s="63">
        <v>6</v>
      </c>
      <c r="J63" s="63">
        <v>6</v>
      </c>
      <c r="K63" s="63">
        <v>6</v>
      </c>
      <c r="L63" s="63">
        <v>6</v>
      </c>
      <c r="M63" s="63">
        <v>6</v>
      </c>
      <c r="N63" s="63">
        <v>6</v>
      </c>
      <c r="O63" s="63">
        <v>6</v>
      </c>
      <c r="P63" s="63">
        <v>6</v>
      </c>
      <c r="Q63" s="63">
        <v>6</v>
      </c>
      <c r="R63" s="63">
        <v>6</v>
      </c>
      <c r="S63" s="63">
        <v>6</v>
      </c>
      <c r="T63" s="63">
        <v>6</v>
      </c>
      <c r="U63" s="63">
        <v>6</v>
      </c>
      <c r="V63" s="63">
        <v>6</v>
      </c>
      <c r="W63" s="63">
        <v>6</v>
      </c>
      <c r="X63" s="63">
        <v>6</v>
      </c>
      <c r="Y63" s="63">
        <v>6</v>
      </c>
      <c r="Z63" s="63">
        <v>6</v>
      </c>
      <c r="AA63" s="63"/>
      <c r="AB63" s="63">
        <f t="shared" si="0"/>
        <v>114</v>
      </c>
    </row>
    <row r="64" spans="1:28">
      <c r="A64" s="68" t="s">
        <v>150</v>
      </c>
      <c r="B64" s="63" t="s">
        <v>151</v>
      </c>
      <c r="C64" s="63"/>
      <c r="D64" s="63"/>
      <c r="E64" s="63"/>
      <c r="F64" s="63"/>
      <c r="G64" s="63"/>
      <c r="H64" s="63">
        <v>6</v>
      </c>
      <c r="I64" s="63">
        <v>6</v>
      </c>
      <c r="J64" s="63">
        <v>6</v>
      </c>
      <c r="K64" s="63">
        <v>6</v>
      </c>
      <c r="L64" s="63">
        <v>6</v>
      </c>
      <c r="M64" s="63">
        <v>6</v>
      </c>
      <c r="N64" s="63">
        <v>6</v>
      </c>
      <c r="O64" s="63">
        <v>6</v>
      </c>
      <c r="P64" s="63">
        <v>6</v>
      </c>
      <c r="Q64" s="63">
        <v>6</v>
      </c>
      <c r="R64" s="63">
        <v>6</v>
      </c>
      <c r="S64" s="63">
        <v>6</v>
      </c>
      <c r="T64" s="63">
        <v>6</v>
      </c>
      <c r="U64" s="63">
        <v>6</v>
      </c>
      <c r="V64" s="63">
        <v>6</v>
      </c>
      <c r="W64" s="63">
        <v>6</v>
      </c>
      <c r="X64" s="63">
        <v>6</v>
      </c>
      <c r="Y64" s="63">
        <v>6</v>
      </c>
      <c r="Z64" s="63">
        <v>6</v>
      </c>
      <c r="AA64" s="63"/>
      <c r="AB64" s="63">
        <f t="shared" si="0"/>
        <v>114</v>
      </c>
    </row>
    <row r="65" spans="1:28">
      <c r="A65" s="68" t="s">
        <v>152</v>
      </c>
      <c r="B65" s="63" t="s">
        <v>153</v>
      </c>
      <c r="C65" s="63"/>
      <c r="D65" s="63"/>
      <c r="E65" s="63"/>
      <c r="F65" s="63"/>
      <c r="G65" s="63"/>
      <c r="H65" s="63">
        <v>3</v>
      </c>
      <c r="I65" s="63">
        <v>1</v>
      </c>
      <c r="J65" s="63">
        <v>1</v>
      </c>
      <c r="K65" s="63">
        <v>1</v>
      </c>
      <c r="L65" s="63">
        <v>2</v>
      </c>
      <c r="M65" s="63">
        <v>1</v>
      </c>
      <c r="N65" s="63">
        <v>2</v>
      </c>
      <c r="O65" s="63">
        <v>1</v>
      </c>
      <c r="P65" s="63">
        <v>1</v>
      </c>
      <c r="Q65" s="63">
        <v>1</v>
      </c>
      <c r="R65" s="63">
        <v>1</v>
      </c>
      <c r="S65" s="63">
        <v>1</v>
      </c>
      <c r="T65" s="63">
        <v>1</v>
      </c>
      <c r="U65" s="63">
        <v>1</v>
      </c>
      <c r="V65" s="63">
        <v>1</v>
      </c>
      <c r="W65" s="63">
        <v>1</v>
      </c>
      <c r="X65" s="63">
        <v>1</v>
      </c>
      <c r="Y65" s="63">
        <v>1</v>
      </c>
      <c r="Z65" s="63">
        <v>1</v>
      </c>
      <c r="AA65" s="63"/>
      <c r="AB65" s="63">
        <f t="shared" si="0"/>
        <v>23</v>
      </c>
    </row>
    <row r="66" spans="1:28">
      <c r="A66" s="68" t="s">
        <v>154</v>
      </c>
      <c r="B66" s="63" t="s">
        <v>155</v>
      </c>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f t="shared" si="0"/>
        <v>0</v>
      </c>
    </row>
    <row r="67" spans="1:28">
      <c r="A67" s="68" t="s">
        <v>156</v>
      </c>
      <c r="B67" s="63" t="s">
        <v>157</v>
      </c>
      <c r="C67" s="63"/>
      <c r="D67" s="63"/>
      <c r="E67" s="63"/>
      <c r="F67" s="63"/>
      <c r="G67" s="63"/>
      <c r="H67" s="63">
        <v>1</v>
      </c>
      <c r="I67" s="63">
        <v>1</v>
      </c>
      <c r="J67" s="63">
        <v>1</v>
      </c>
      <c r="K67" s="63">
        <v>1</v>
      </c>
      <c r="L67" s="63">
        <v>1</v>
      </c>
      <c r="M67" s="63">
        <v>1</v>
      </c>
      <c r="N67" s="63">
        <v>1</v>
      </c>
      <c r="O67" s="63">
        <v>1</v>
      </c>
      <c r="P67" s="63">
        <v>1</v>
      </c>
      <c r="Q67" s="63">
        <v>1</v>
      </c>
      <c r="R67" s="63">
        <v>1</v>
      </c>
      <c r="S67" s="63">
        <v>1</v>
      </c>
      <c r="T67" s="63">
        <v>1</v>
      </c>
      <c r="U67" s="63">
        <v>1</v>
      </c>
      <c r="V67" s="63">
        <v>1</v>
      </c>
      <c r="W67" s="63">
        <v>1</v>
      </c>
      <c r="X67" s="63">
        <v>1</v>
      </c>
      <c r="Y67" s="63">
        <v>1</v>
      </c>
      <c r="Z67" s="63">
        <v>1</v>
      </c>
      <c r="AA67" s="63"/>
      <c r="AB67" s="63">
        <f t="shared" si="0"/>
        <v>19</v>
      </c>
    </row>
    <row r="68" spans="1:28">
      <c r="A68" s="68" t="s">
        <v>158</v>
      </c>
      <c r="B68" s="63" t="s">
        <v>159</v>
      </c>
      <c r="C68" s="63"/>
      <c r="D68" s="63"/>
      <c r="E68" s="63"/>
      <c r="F68" s="63"/>
      <c r="G68" s="63"/>
      <c r="H68" s="63">
        <v>2</v>
      </c>
      <c r="I68" s="63">
        <v>2</v>
      </c>
      <c r="J68" s="63">
        <v>2</v>
      </c>
      <c r="K68" s="63">
        <v>2</v>
      </c>
      <c r="L68" s="63">
        <v>2</v>
      </c>
      <c r="M68" s="63">
        <v>2</v>
      </c>
      <c r="N68" s="63">
        <v>2</v>
      </c>
      <c r="O68" s="63">
        <v>2</v>
      </c>
      <c r="P68" s="63">
        <v>2</v>
      </c>
      <c r="Q68" s="63">
        <v>2</v>
      </c>
      <c r="R68" s="63">
        <v>2</v>
      </c>
      <c r="S68" s="63">
        <v>2</v>
      </c>
      <c r="T68" s="63">
        <v>2</v>
      </c>
      <c r="U68" s="63">
        <v>2</v>
      </c>
      <c r="V68" s="63">
        <v>2</v>
      </c>
      <c r="W68" s="63">
        <v>2</v>
      </c>
      <c r="X68" s="63">
        <v>2</v>
      </c>
      <c r="Y68" s="63">
        <v>2</v>
      </c>
      <c r="Z68" s="63">
        <v>2</v>
      </c>
      <c r="AA68" s="63"/>
      <c r="AB68" s="63">
        <f t="shared" ref="AB68:AB91" si="1">SUM(E68:AA68)</f>
        <v>38</v>
      </c>
    </row>
    <row r="69" spans="1:28">
      <c r="A69" s="68" t="s">
        <v>160</v>
      </c>
      <c r="B69" s="63" t="s">
        <v>161</v>
      </c>
      <c r="C69" s="63"/>
      <c r="D69" s="63"/>
      <c r="E69" s="63"/>
      <c r="F69" s="63"/>
      <c r="G69" s="63"/>
      <c r="H69" s="63">
        <v>2</v>
      </c>
      <c r="I69" s="63">
        <v>1</v>
      </c>
      <c r="J69" s="63">
        <v>1</v>
      </c>
      <c r="K69" s="63">
        <v>1</v>
      </c>
      <c r="L69" s="63">
        <v>1</v>
      </c>
      <c r="M69" s="63">
        <v>1</v>
      </c>
      <c r="N69" s="63">
        <v>1</v>
      </c>
      <c r="O69" s="63">
        <v>1</v>
      </c>
      <c r="P69" s="63">
        <v>1</v>
      </c>
      <c r="Q69" s="63">
        <v>1</v>
      </c>
      <c r="R69" s="63">
        <v>1</v>
      </c>
      <c r="S69" s="63">
        <v>1</v>
      </c>
      <c r="T69" s="63">
        <v>1</v>
      </c>
      <c r="U69" s="63">
        <v>1</v>
      </c>
      <c r="V69" s="63">
        <v>1</v>
      </c>
      <c r="W69" s="63">
        <v>1</v>
      </c>
      <c r="X69" s="63">
        <v>1</v>
      </c>
      <c r="Y69" s="63">
        <v>1</v>
      </c>
      <c r="Z69" s="63">
        <v>1</v>
      </c>
      <c r="AA69" s="63"/>
      <c r="AB69" s="63">
        <f t="shared" si="1"/>
        <v>20</v>
      </c>
    </row>
    <row r="70" spans="1:28">
      <c r="A70" s="68" t="s">
        <v>162</v>
      </c>
      <c r="B70" s="63" t="s">
        <v>163</v>
      </c>
      <c r="C70" s="63"/>
      <c r="D70" s="63"/>
      <c r="E70" s="63"/>
      <c r="F70" s="63"/>
      <c r="G70" s="63"/>
      <c r="H70" s="63">
        <v>2</v>
      </c>
      <c r="I70" s="63">
        <v>2</v>
      </c>
      <c r="J70" s="63">
        <v>2</v>
      </c>
      <c r="K70" s="63">
        <v>2</v>
      </c>
      <c r="L70" s="63">
        <v>2</v>
      </c>
      <c r="M70" s="63">
        <v>2</v>
      </c>
      <c r="N70" s="63">
        <v>2</v>
      </c>
      <c r="O70" s="63">
        <v>2</v>
      </c>
      <c r="P70" s="63">
        <v>2</v>
      </c>
      <c r="Q70" s="63">
        <v>2</v>
      </c>
      <c r="R70" s="63">
        <v>2</v>
      </c>
      <c r="S70" s="63">
        <v>2</v>
      </c>
      <c r="T70" s="63">
        <v>2</v>
      </c>
      <c r="U70" s="63">
        <v>2</v>
      </c>
      <c r="V70" s="63">
        <v>2</v>
      </c>
      <c r="W70" s="63">
        <v>2</v>
      </c>
      <c r="X70" s="63">
        <v>2</v>
      </c>
      <c r="Y70" s="63">
        <v>2</v>
      </c>
      <c r="Z70" s="63">
        <v>2</v>
      </c>
      <c r="AA70" s="63"/>
      <c r="AB70" s="63">
        <f t="shared" si="1"/>
        <v>38</v>
      </c>
    </row>
    <row r="71" spans="1:28">
      <c r="A71" s="68" t="s">
        <v>164</v>
      </c>
      <c r="B71" s="63" t="s">
        <v>165</v>
      </c>
      <c r="C71" s="63"/>
      <c r="D71" s="63"/>
      <c r="E71" s="63"/>
      <c r="F71" s="63"/>
      <c r="G71" s="63"/>
      <c r="H71" s="63">
        <v>1</v>
      </c>
      <c r="I71" s="63">
        <v>1</v>
      </c>
      <c r="J71" s="63">
        <v>1</v>
      </c>
      <c r="K71" s="63">
        <v>1</v>
      </c>
      <c r="L71" s="63">
        <v>1</v>
      </c>
      <c r="M71" s="63">
        <v>1</v>
      </c>
      <c r="N71" s="63">
        <v>1</v>
      </c>
      <c r="O71" s="63">
        <v>1</v>
      </c>
      <c r="P71" s="63">
        <v>1</v>
      </c>
      <c r="Q71" s="63">
        <v>1</v>
      </c>
      <c r="R71" s="63">
        <v>1</v>
      </c>
      <c r="S71" s="63">
        <v>1</v>
      </c>
      <c r="T71" s="63">
        <v>1</v>
      </c>
      <c r="U71" s="63">
        <v>1</v>
      </c>
      <c r="V71" s="63">
        <v>1</v>
      </c>
      <c r="W71" s="63">
        <v>1</v>
      </c>
      <c r="X71" s="63">
        <v>1</v>
      </c>
      <c r="Y71" s="63">
        <v>1</v>
      </c>
      <c r="Z71" s="63">
        <v>1</v>
      </c>
      <c r="AA71" s="63"/>
      <c r="AB71" s="63">
        <f t="shared" si="1"/>
        <v>19</v>
      </c>
    </row>
    <row r="72" spans="1:28">
      <c r="A72" s="68" t="s">
        <v>166</v>
      </c>
      <c r="B72" s="63" t="s">
        <v>167</v>
      </c>
      <c r="C72" s="63"/>
      <c r="D72" s="63"/>
      <c r="E72" s="63"/>
      <c r="F72" s="63"/>
      <c r="G72" s="63"/>
      <c r="H72" s="63">
        <v>1</v>
      </c>
      <c r="I72" s="63">
        <v>1</v>
      </c>
      <c r="J72" s="63">
        <v>1</v>
      </c>
      <c r="K72" s="63">
        <v>1</v>
      </c>
      <c r="L72" s="63">
        <v>1</v>
      </c>
      <c r="M72" s="63">
        <v>1</v>
      </c>
      <c r="N72" s="63">
        <v>1</v>
      </c>
      <c r="O72" s="63">
        <v>1</v>
      </c>
      <c r="P72" s="63">
        <v>1</v>
      </c>
      <c r="Q72" s="63">
        <v>1</v>
      </c>
      <c r="R72" s="63">
        <v>1</v>
      </c>
      <c r="S72" s="63">
        <v>1</v>
      </c>
      <c r="T72" s="63">
        <v>1</v>
      </c>
      <c r="U72" s="63">
        <v>1</v>
      </c>
      <c r="V72" s="63">
        <v>1</v>
      </c>
      <c r="W72" s="63">
        <v>1</v>
      </c>
      <c r="X72" s="63">
        <v>1</v>
      </c>
      <c r="Y72" s="63">
        <v>1</v>
      </c>
      <c r="Z72" s="63">
        <v>1</v>
      </c>
      <c r="AA72" s="63"/>
      <c r="AB72" s="63">
        <f t="shared" si="1"/>
        <v>19</v>
      </c>
    </row>
    <row r="73" spans="1:28">
      <c r="A73" s="68" t="s">
        <v>168</v>
      </c>
      <c r="B73" s="63" t="s">
        <v>169</v>
      </c>
      <c r="C73" s="63"/>
      <c r="D73" s="63"/>
      <c r="E73" s="63"/>
      <c r="F73" s="63"/>
      <c r="G73" s="63"/>
      <c r="H73" s="63">
        <v>2</v>
      </c>
      <c r="I73" s="63">
        <v>2</v>
      </c>
      <c r="J73" s="63">
        <v>2</v>
      </c>
      <c r="K73" s="63">
        <v>2</v>
      </c>
      <c r="L73" s="63">
        <v>2</v>
      </c>
      <c r="M73" s="63">
        <v>2</v>
      </c>
      <c r="N73" s="63">
        <v>2</v>
      </c>
      <c r="O73" s="63">
        <v>2</v>
      </c>
      <c r="P73" s="63">
        <v>2</v>
      </c>
      <c r="Q73" s="63">
        <v>2</v>
      </c>
      <c r="R73" s="63">
        <v>2</v>
      </c>
      <c r="S73" s="63">
        <v>2</v>
      </c>
      <c r="T73" s="63">
        <v>2</v>
      </c>
      <c r="U73" s="63">
        <v>2</v>
      </c>
      <c r="V73" s="63">
        <v>2</v>
      </c>
      <c r="W73" s="63">
        <v>2</v>
      </c>
      <c r="X73" s="63">
        <v>2</v>
      </c>
      <c r="Y73" s="63">
        <v>2</v>
      </c>
      <c r="Z73" s="63">
        <v>2</v>
      </c>
      <c r="AA73" s="63"/>
      <c r="AB73" s="63">
        <f t="shared" si="1"/>
        <v>38</v>
      </c>
    </row>
    <row r="74" spans="1:28">
      <c r="A74" s="68" t="s">
        <v>170</v>
      </c>
      <c r="B74" s="63" t="s">
        <v>171</v>
      </c>
      <c r="C74" s="63"/>
      <c r="D74" s="63"/>
      <c r="E74" s="63"/>
      <c r="F74" s="63"/>
      <c r="G74" s="63"/>
      <c r="H74" s="63">
        <v>1</v>
      </c>
      <c r="I74" s="63">
        <v>1</v>
      </c>
      <c r="J74" s="63">
        <v>1</v>
      </c>
      <c r="K74" s="63">
        <v>1</v>
      </c>
      <c r="L74" s="63">
        <v>1</v>
      </c>
      <c r="M74" s="63">
        <v>1</v>
      </c>
      <c r="N74" s="63">
        <v>1</v>
      </c>
      <c r="O74" s="63">
        <v>1</v>
      </c>
      <c r="P74" s="63">
        <v>1</v>
      </c>
      <c r="Q74" s="63">
        <v>1</v>
      </c>
      <c r="R74" s="63">
        <v>1</v>
      </c>
      <c r="S74" s="63">
        <v>1</v>
      </c>
      <c r="T74" s="63">
        <v>1</v>
      </c>
      <c r="U74" s="63">
        <v>1</v>
      </c>
      <c r="V74" s="63">
        <v>1</v>
      </c>
      <c r="W74" s="63">
        <v>1</v>
      </c>
      <c r="X74" s="63">
        <v>1</v>
      </c>
      <c r="Y74" s="63">
        <v>1</v>
      </c>
      <c r="Z74" s="63">
        <v>1</v>
      </c>
      <c r="AA74" s="63"/>
      <c r="AB74" s="63">
        <f t="shared" si="1"/>
        <v>19</v>
      </c>
    </row>
    <row r="75" spans="1:28">
      <c r="A75" s="63" t="s">
        <v>172</v>
      </c>
      <c r="B75" s="63" t="s">
        <v>173</v>
      </c>
      <c r="C75" s="63"/>
      <c r="D75" s="63"/>
      <c r="E75" s="63"/>
      <c r="F75" s="63"/>
      <c r="G75" s="63"/>
      <c r="H75" s="63">
        <v>1</v>
      </c>
      <c r="I75" s="63"/>
      <c r="J75" s="63"/>
      <c r="K75" s="63"/>
      <c r="L75" s="63"/>
      <c r="M75" s="63"/>
      <c r="N75" s="63"/>
      <c r="O75" s="63"/>
      <c r="P75" s="63"/>
      <c r="Q75" s="63"/>
      <c r="R75" s="63"/>
      <c r="S75" s="63"/>
      <c r="T75" s="63"/>
      <c r="U75" s="63"/>
      <c r="V75" s="63"/>
      <c r="W75" s="63"/>
      <c r="X75" s="63"/>
      <c r="Y75" s="63"/>
      <c r="Z75" s="63"/>
      <c r="AA75" s="63"/>
      <c r="AB75" s="63">
        <f t="shared" si="1"/>
        <v>1</v>
      </c>
    </row>
    <row r="76" spans="1:28">
      <c r="A76" s="63" t="s">
        <v>174</v>
      </c>
      <c r="B76" s="63" t="s">
        <v>175</v>
      </c>
      <c r="C76" s="63"/>
      <c r="D76" s="63"/>
      <c r="E76" s="63"/>
      <c r="F76" s="63"/>
      <c r="G76" s="63"/>
      <c r="H76" s="63">
        <v>1</v>
      </c>
      <c r="I76" s="63">
        <v>1</v>
      </c>
      <c r="J76" s="63">
        <v>1</v>
      </c>
      <c r="K76" s="63">
        <v>1</v>
      </c>
      <c r="L76" s="63">
        <v>1</v>
      </c>
      <c r="M76" s="63">
        <v>1</v>
      </c>
      <c r="N76" s="63">
        <v>1</v>
      </c>
      <c r="O76" s="63">
        <v>1</v>
      </c>
      <c r="P76" s="63">
        <v>1</v>
      </c>
      <c r="Q76" s="63">
        <v>1</v>
      </c>
      <c r="R76" s="63">
        <v>1</v>
      </c>
      <c r="S76" s="63">
        <v>1</v>
      </c>
      <c r="T76" s="63">
        <v>1</v>
      </c>
      <c r="U76" s="63">
        <v>1</v>
      </c>
      <c r="V76" s="63">
        <v>1</v>
      </c>
      <c r="W76" s="63">
        <v>1</v>
      </c>
      <c r="X76" s="63">
        <v>1</v>
      </c>
      <c r="Y76" s="63">
        <v>1</v>
      </c>
      <c r="Z76" s="63">
        <v>1</v>
      </c>
      <c r="AA76" s="63"/>
      <c r="AB76" s="63">
        <f t="shared" si="1"/>
        <v>19</v>
      </c>
    </row>
    <row r="77" spans="1:28">
      <c r="A77" s="63" t="s">
        <v>176</v>
      </c>
      <c r="B77" s="63" t="s">
        <v>177</v>
      </c>
      <c r="C77" s="63"/>
      <c r="D77" s="63"/>
      <c r="E77" s="63"/>
      <c r="F77" s="63"/>
      <c r="G77" s="63"/>
      <c r="H77" s="63">
        <v>1</v>
      </c>
      <c r="I77" s="63">
        <v>1</v>
      </c>
      <c r="J77" s="63">
        <v>1</v>
      </c>
      <c r="K77" s="63">
        <v>1</v>
      </c>
      <c r="L77" s="63">
        <v>1</v>
      </c>
      <c r="M77" s="63">
        <v>1</v>
      </c>
      <c r="N77" s="63">
        <v>1</v>
      </c>
      <c r="O77" s="63">
        <v>1</v>
      </c>
      <c r="P77" s="63">
        <v>1</v>
      </c>
      <c r="Q77" s="63">
        <v>1</v>
      </c>
      <c r="R77" s="63">
        <v>1</v>
      </c>
      <c r="S77" s="63">
        <v>1</v>
      </c>
      <c r="T77" s="63">
        <v>1</v>
      </c>
      <c r="U77" s="63">
        <v>1</v>
      </c>
      <c r="V77" s="63">
        <v>1</v>
      </c>
      <c r="W77" s="63">
        <v>1</v>
      </c>
      <c r="X77" s="63">
        <v>1</v>
      </c>
      <c r="Y77" s="63">
        <v>1</v>
      </c>
      <c r="Z77" s="63">
        <v>1</v>
      </c>
      <c r="AA77" s="63"/>
      <c r="AB77" s="63">
        <f t="shared" si="1"/>
        <v>19</v>
      </c>
    </row>
    <row r="78" spans="1:28">
      <c r="A78" s="63" t="s">
        <v>178</v>
      </c>
      <c r="B78" s="63" t="s">
        <v>179</v>
      </c>
      <c r="C78" s="63"/>
      <c r="D78" s="63"/>
      <c r="E78" s="63"/>
      <c r="F78" s="63"/>
      <c r="G78" s="63"/>
      <c r="H78" s="63">
        <v>1</v>
      </c>
      <c r="I78" s="63">
        <v>1</v>
      </c>
      <c r="J78" s="63">
        <v>1</v>
      </c>
      <c r="K78" s="63">
        <v>1</v>
      </c>
      <c r="L78" s="63">
        <v>1</v>
      </c>
      <c r="M78" s="63">
        <v>1</v>
      </c>
      <c r="N78" s="63">
        <v>1</v>
      </c>
      <c r="O78" s="63">
        <v>1</v>
      </c>
      <c r="P78" s="63">
        <v>1</v>
      </c>
      <c r="Q78" s="63">
        <v>1</v>
      </c>
      <c r="R78" s="63">
        <v>1</v>
      </c>
      <c r="S78" s="63">
        <v>1</v>
      </c>
      <c r="T78" s="63">
        <v>1</v>
      </c>
      <c r="U78" s="63">
        <v>1</v>
      </c>
      <c r="V78" s="63">
        <v>1</v>
      </c>
      <c r="W78" s="63">
        <v>1</v>
      </c>
      <c r="X78" s="63">
        <v>1</v>
      </c>
      <c r="Y78" s="63">
        <v>1</v>
      </c>
      <c r="Z78" s="63">
        <v>1</v>
      </c>
      <c r="AA78" s="63"/>
      <c r="AB78" s="63">
        <f t="shared" si="1"/>
        <v>19</v>
      </c>
    </row>
    <row r="79" spans="1:28">
      <c r="A79" s="63" t="s">
        <v>180</v>
      </c>
      <c r="B79" s="63" t="s">
        <v>181</v>
      </c>
      <c r="C79" s="63"/>
      <c r="D79" s="63"/>
      <c r="E79" s="63"/>
      <c r="F79" s="63"/>
      <c r="G79" s="63"/>
      <c r="H79" s="63">
        <v>1</v>
      </c>
      <c r="I79" s="63">
        <v>1</v>
      </c>
      <c r="J79" s="63">
        <v>1</v>
      </c>
      <c r="K79" s="63">
        <v>1</v>
      </c>
      <c r="L79" s="63">
        <v>1</v>
      </c>
      <c r="M79" s="63">
        <v>1</v>
      </c>
      <c r="N79" s="63">
        <v>1</v>
      </c>
      <c r="O79" s="63">
        <v>1</v>
      </c>
      <c r="P79" s="63">
        <v>1</v>
      </c>
      <c r="Q79" s="63">
        <v>1</v>
      </c>
      <c r="R79" s="63">
        <v>1</v>
      </c>
      <c r="S79" s="63">
        <v>1</v>
      </c>
      <c r="T79" s="63">
        <v>1</v>
      </c>
      <c r="U79" s="63">
        <v>1</v>
      </c>
      <c r="V79" s="63">
        <v>1</v>
      </c>
      <c r="W79" s="63">
        <v>1</v>
      </c>
      <c r="X79" s="63">
        <v>1</v>
      </c>
      <c r="Y79" s="63">
        <v>1</v>
      </c>
      <c r="Z79" s="63">
        <v>1</v>
      </c>
      <c r="AA79" s="63"/>
      <c r="AB79" s="63">
        <f t="shared" si="1"/>
        <v>19</v>
      </c>
    </row>
    <row r="80" spans="1:28">
      <c r="A80" s="63" t="s">
        <v>182</v>
      </c>
      <c r="B80" s="63" t="s">
        <v>183</v>
      </c>
      <c r="C80" s="63"/>
      <c r="D80" s="63"/>
      <c r="E80" s="63"/>
      <c r="F80" s="63"/>
      <c r="G80" s="63"/>
      <c r="H80" s="63">
        <v>1</v>
      </c>
      <c r="I80" s="63">
        <v>1</v>
      </c>
      <c r="J80" s="63">
        <v>1</v>
      </c>
      <c r="K80" s="63">
        <v>1</v>
      </c>
      <c r="L80" s="63">
        <v>1</v>
      </c>
      <c r="M80" s="63">
        <v>1</v>
      </c>
      <c r="N80" s="63">
        <v>1</v>
      </c>
      <c r="O80" s="63">
        <v>1</v>
      </c>
      <c r="P80" s="63">
        <v>1</v>
      </c>
      <c r="Q80" s="63">
        <v>1</v>
      </c>
      <c r="R80" s="63">
        <v>1</v>
      </c>
      <c r="S80" s="63">
        <v>1</v>
      </c>
      <c r="T80" s="63">
        <v>1</v>
      </c>
      <c r="U80" s="63">
        <v>1</v>
      </c>
      <c r="V80" s="63">
        <v>1</v>
      </c>
      <c r="W80" s="63">
        <v>1</v>
      </c>
      <c r="X80" s="63">
        <v>1</v>
      </c>
      <c r="Y80" s="63">
        <v>1</v>
      </c>
      <c r="Z80" s="63">
        <v>1</v>
      </c>
      <c r="AA80" s="63"/>
      <c r="AB80" s="63">
        <f t="shared" si="1"/>
        <v>19</v>
      </c>
    </row>
    <row r="81" spans="1:28">
      <c r="A81" s="63" t="s">
        <v>184</v>
      </c>
      <c r="B81" s="63" t="s">
        <v>185</v>
      </c>
      <c r="C81" s="63"/>
      <c r="D81" s="63"/>
      <c r="E81" s="63"/>
      <c r="F81" s="63"/>
      <c r="G81" s="63"/>
      <c r="H81" s="63"/>
      <c r="I81" s="63">
        <v>2</v>
      </c>
      <c r="J81" s="63">
        <v>2</v>
      </c>
      <c r="K81" s="63">
        <v>2</v>
      </c>
      <c r="L81" s="63">
        <v>1</v>
      </c>
      <c r="M81" s="63">
        <v>2</v>
      </c>
      <c r="N81" s="63">
        <v>1</v>
      </c>
      <c r="O81" s="63">
        <v>2</v>
      </c>
      <c r="P81" s="63">
        <v>2</v>
      </c>
      <c r="Q81" s="63">
        <v>2</v>
      </c>
      <c r="R81" s="63">
        <v>2</v>
      </c>
      <c r="S81" s="63">
        <v>2</v>
      </c>
      <c r="T81" s="63">
        <v>2</v>
      </c>
      <c r="U81" s="63">
        <v>2</v>
      </c>
      <c r="V81" s="63">
        <v>2</v>
      </c>
      <c r="W81" s="63">
        <v>2</v>
      </c>
      <c r="X81" s="63">
        <v>2</v>
      </c>
      <c r="Y81" s="63">
        <v>2</v>
      </c>
      <c r="Z81" s="63">
        <v>2</v>
      </c>
      <c r="AA81" s="63"/>
      <c r="AB81" s="63">
        <f t="shared" si="1"/>
        <v>34</v>
      </c>
    </row>
    <row r="82" spans="1:28">
      <c r="A82" s="63" t="s">
        <v>186</v>
      </c>
      <c r="B82" s="63" t="s">
        <v>187</v>
      </c>
      <c r="C82" s="63"/>
      <c r="D82" s="63"/>
      <c r="E82" s="63"/>
      <c r="F82" s="63"/>
      <c r="G82" s="63"/>
      <c r="H82" s="63"/>
      <c r="I82" s="63">
        <v>1</v>
      </c>
      <c r="J82" s="63">
        <v>1</v>
      </c>
      <c r="K82" s="63">
        <v>1</v>
      </c>
      <c r="L82" s="63">
        <v>1</v>
      </c>
      <c r="M82" s="63">
        <v>1</v>
      </c>
      <c r="N82" s="63">
        <v>1</v>
      </c>
      <c r="O82" s="63">
        <v>1</v>
      </c>
      <c r="P82" s="63">
        <v>1</v>
      </c>
      <c r="Q82" s="63">
        <v>1</v>
      </c>
      <c r="R82" s="63">
        <v>1</v>
      </c>
      <c r="S82" s="63">
        <v>1</v>
      </c>
      <c r="T82" s="63">
        <v>1</v>
      </c>
      <c r="U82" s="63">
        <v>1</v>
      </c>
      <c r="V82" s="63">
        <v>1</v>
      </c>
      <c r="W82" s="63">
        <v>1</v>
      </c>
      <c r="X82" s="63">
        <v>1</v>
      </c>
      <c r="Y82" s="63">
        <v>1</v>
      </c>
      <c r="Z82" s="63">
        <v>1</v>
      </c>
      <c r="AA82" s="63"/>
      <c r="AB82" s="63">
        <f t="shared" si="1"/>
        <v>18</v>
      </c>
    </row>
    <row r="83" spans="1:28">
      <c r="A83" s="63" t="s">
        <v>188</v>
      </c>
      <c r="B83" s="63" t="s">
        <v>189</v>
      </c>
      <c r="C83" s="63"/>
      <c r="D83" s="63"/>
      <c r="E83" s="63"/>
      <c r="F83" s="63"/>
      <c r="G83" s="63">
        <v>1</v>
      </c>
      <c r="H83" s="63"/>
      <c r="I83" s="63"/>
      <c r="J83" s="63"/>
      <c r="K83" s="63"/>
      <c r="L83" s="63"/>
      <c r="M83" s="63"/>
      <c r="N83" s="63"/>
      <c r="O83" s="63"/>
      <c r="P83" s="63"/>
      <c r="Q83" s="63"/>
      <c r="R83" s="63"/>
      <c r="S83" s="63"/>
      <c r="T83" s="63"/>
      <c r="U83" s="63"/>
      <c r="V83" s="63"/>
      <c r="W83" s="63"/>
      <c r="X83" s="63"/>
      <c r="Y83" s="63"/>
      <c r="Z83" s="63"/>
      <c r="AA83" s="63"/>
      <c r="AB83" s="63">
        <f t="shared" si="1"/>
        <v>1</v>
      </c>
    </row>
    <row r="84" spans="1:28">
      <c r="A84" s="63" t="s">
        <v>190</v>
      </c>
      <c r="B84" s="63" t="s">
        <v>191</v>
      </c>
      <c r="C84" s="63"/>
      <c r="D84" s="63"/>
      <c r="E84" s="63"/>
      <c r="F84" s="63"/>
      <c r="G84" s="63"/>
      <c r="H84" s="63"/>
      <c r="I84" s="63"/>
      <c r="J84" s="63"/>
      <c r="K84" s="63"/>
      <c r="L84" s="63"/>
      <c r="M84" s="63"/>
      <c r="N84" s="63"/>
      <c r="O84" s="63"/>
      <c r="P84" s="63"/>
      <c r="Q84" s="63"/>
      <c r="R84" s="63"/>
      <c r="S84" s="63"/>
      <c r="T84" s="63"/>
      <c r="U84" s="63"/>
      <c r="V84" s="63"/>
      <c r="W84" s="63"/>
      <c r="X84" s="63"/>
      <c r="Y84" s="63"/>
      <c r="Z84" s="63"/>
      <c r="AA84" s="63">
        <v>2</v>
      </c>
      <c r="AB84" s="63">
        <f t="shared" si="1"/>
        <v>2</v>
      </c>
    </row>
    <row r="85" spans="1:28">
      <c r="A85" s="63" t="s">
        <v>192</v>
      </c>
      <c r="B85" s="63" t="s">
        <v>193</v>
      </c>
      <c r="C85" s="63"/>
      <c r="D85" s="63"/>
      <c r="E85" s="63"/>
      <c r="F85" s="63"/>
      <c r="G85" s="63">
        <v>1</v>
      </c>
      <c r="H85" s="63"/>
      <c r="I85" s="63"/>
      <c r="J85" s="63"/>
      <c r="K85" s="63"/>
      <c r="L85" s="63"/>
      <c r="M85" s="63"/>
      <c r="N85" s="63"/>
      <c r="O85" s="63"/>
      <c r="P85" s="63"/>
      <c r="Q85" s="63"/>
      <c r="R85" s="63"/>
      <c r="S85" s="63"/>
      <c r="T85" s="63"/>
      <c r="U85" s="63"/>
      <c r="V85" s="63"/>
      <c r="W85" s="63"/>
      <c r="X85" s="63"/>
      <c r="Y85" s="63"/>
      <c r="Z85" s="63"/>
      <c r="AA85" s="63"/>
      <c r="AB85" s="63">
        <f t="shared" si="1"/>
        <v>1</v>
      </c>
    </row>
    <row r="86" spans="1:28">
      <c r="A86" s="63" t="s">
        <v>194</v>
      </c>
      <c r="B86" s="63" t="s">
        <v>195</v>
      </c>
      <c r="C86" s="63"/>
      <c r="D86" s="63"/>
      <c r="E86" s="63"/>
      <c r="F86" s="63">
        <v>1</v>
      </c>
      <c r="G86" s="63"/>
      <c r="H86" s="63"/>
      <c r="I86" s="63"/>
      <c r="J86" s="63"/>
      <c r="K86" s="63"/>
      <c r="L86" s="63"/>
      <c r="M86" s="63"/>
      <c r="N86" s="63"/>
      <c r="O86" s="63"/>
      <c r="P86" s="63"/>
      <c r="Q86" s="63"/>
      <c r="R86" s="63"/>
      <c r="S86" s="63"/>
      <c r="T86" s="63"/>
      <c r="U86" s="63"/>
      <c r="V86" s="63"/>
      <c r="W86" s="63"/>
      <c r="X86" s="63"/>
      <c r="Y86" s="63"/>
      <c r="Z86" s="63"/>
      <c r="AA86" s="63"/>
      <c r="AB86" s="63">
        <f t="shared" si="1"/>
        <v>1</v>
      </c>
    </row>
    <row r="87" spans="1:28">
      <c r="A87" s="63" t="s">
        <v>196</v>
      </c>
      <c r="B87" s="63" t="s">
        <v>155</v>
      </c>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f t="shared" si="1"/>
        <v>0</v>
      </c>
    </row>
    <row r="88" spans="1:28">
      <c r="A88" s="63" t="s">
        <v>197</v>
      </c>
      <c r="B88" s="63" t="s">
        <v>198</v>
      </c>
      <c r="C88" s="63"/>
      <c r="D88" s="63"/>
      <c r="E88" s="63"/>
      <c r="G88" s="63">
        <v>1</v>
      </c>
      <c r="H88" s="63"/>
      <c r="I88" s="63"/>
      <c r="J88" s="63"/>
      <c r="K88" s="63"/>
      <c r="L88" s="63"/>
      <c r="M88" s="63"/>
      <c r="N88" s="63"/>
      <c r="O88" s="63"/>
      <c r="P88" s="63"/>
      <c r="Q88" s="63"/>
      <c r="R88" s="63"/>
      <c r="S88" s="63"/>
      <c r="T88" s="63"/>
      <c r="U88" s="63"/>
      <c r="V88" s="63"/>
      <c r="W88" s="63"/>
      <c r="X88" s="63"/>
      <c r="Y88" s="63"/>
      <c r="Z88" s="63"/>
      <c r="AA88" s="63"/>
      <c r="AB88" s="63">
        <f t="shared" si="1"/>
        <v>1</v>
      </c>
    </row>
    <row r="89" spans="1:28">
      <c r="A89" s="63" t="s">
        <v>199</v>
      </c>
      <c r="B89" s="63" t="s">
        <v>200</v>
      </c>
      <c r="C89" s="63"/>
      <c r="D89" s="63"/>
      <c r="E89" s="63"/>
      <c r="F89" s="63">
        <v>21</v>
      </c>
      <c r="G89" s="63"/>
      <c r="H89" s="63"/>
      <c r="I89" s="63"/>
      <c r="J89" s="63"/>
      <c r="K89" s="63"/>
      <c r="L89" s="63"/>
      <c r="M89" s="63"/>
      <c r="N89" s="63"/>
      <c r="O89" s="63"/>
      <c r="P89" s="63"/>
      <c r="Q89" s="63"/>
      <c r="R89" s="63"/>
      <c r="S89" s="63"/>
      <c r="T89" s="63"/>
      <c r="U89" s="63"/>
      <c r="V89" s="63"/>
      <c r="W89" s="63"/>
      <c r="X89" s="63"/>
      <c r="Y89" s="63"/>
      <c r="Z89" s="63"/>
      <c r="AA89" s="63"/>
      <c r="AB89" s="63">
        <f t="shared" si="1"/>
        <v>21</v>
      </c>
    </row>
    <row r="90" spans="1:28">
      <c r="A90" s="63" t="s">
        <v>201</v>
      </c>
      <c r="B90" s="63" t="s">
        <v>202</v>
      </c>
      <c r="C90" s="63"/>
      <c r="D90" s="63"/>
      <c r="E90" s="63"/>
      <c r="F90" s="63">
        <v>3</v>
      </c>
      <c r="G90" s="63"/>
      <c r="H90" s="63"/>
      <c r="I90" s="63"/>
      <c r="J90" s="63"/>
      <c r="K90" s="63"/>
      <c r="L90" s="63"/>
      <c r="M90" s="63"/>
      <c r="N90" s="63"/>
      <c r="O90" s="63"/>
      <c r="P90" s="63"/>
      <c r="Q90" s="63"/>
      <c r="R90" s="63"/>
      <c r="S90" s="63"/>
      <c r="T90" s="63"/>
      <c r="U90" s="63"/>
      <c r="V90" s="63"/>
      <c r="W90" s="63"/>
      <c r="X90" s="63"/>
      <c r="Y90" s="63"/>
      <c r="Z90" s="63"/>
      <c r="AA90" s="63"/>
      <c r="AB90" s="63">
        <f t="shared" si="1"/>
        <v>3</v>
      </c>
    </row>
    <row r="91" spans="1:28">
      <c r="A91" s="63" t="s">
        <v>203</v>
      </c>
      <c r="B91" s="63" t="s">
        <v>204</v>
      </c>
      <c r="C91" s="63"/>
      <c r="D91" s="63"/>
      <c r="E91" s="63">
        <v>1</v>
      </c>
      <c r="F91" s="63"/>
      <c r="G91" s="63"/>
      <c r="H91" s="63"/>
      <c r="I91" s="63"/>
      <c r="J91" s="63"/>
      <c r="K91" s="63"/>
      <c r="L91" s="63"/>
      <c r="M91" s="63"/>
      <c r="N91" s="63"/>
      <c r="O91" s="63"/>
      <c r="P91" s="63"/>
      <c r="Q91" s="63"/>
      <c r="R91" s="63"/>
      <c r="S91" s="63"/>
      <c r="T91" s="63"/>
      <c r="U91" s="63"/>
      <c r="V91" s="63"/>
      <c r="W91" s="63"/>
      <c r="X91" s="63"/>
      <c r="Y91" s="63"/>
      <c r="Z91" s="63"/>
      <c r="AA91" s="63"/>
      <c r="AB91" s="63">
        <f t="shared" si="1"/>
        <v>1</v>
      </c>
    </row>
    <row r="92" spans="28:28">
      <c r="AB92" s="72">
        <f>SUM(AB3:AB91)</f>
        <v>1042</v>
      </c>
    </row>
    <row r="94" spans="28:28">
      <c r="AB94" t="e">
        <f>#REF!-#REF!-#REF!-#REF!-#REF!-#REF!-#REF!</f>
        <v>#REF!</v>
      </c>
    </row>
    <row r="95" spans="28:28">
      <c r="AB95" t="e">
        <f>AB92-AB94</f>
        <v>#REF!</v>
      </c>
    </row>
  </sheetData>
  <autoFilter xmlns:etc="http://www.wps.cn/officeDocument/2017/etCustomData" ref="A2:AD92" etc:filterBottomFollowUsedRange="0">
    <extLst/>
  </autoFilter>
  <mergeCells count="1">
    <mergeCell ref="A1:AD1"/>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 defaultRowHeight="15.6"/>
  <cols>
    <col min="2" max="2" width="9.9" customWidth="1"/>
    <col min="3" max="4" width="9" customWidth="1"/>
    <col min="5" max="27" width="9" customWidth="1" outlineLevel="1"/>
  </cols>
  <sheetData>
    <row r="1" spans="1:30">
      <c r="A1" s="62" t="s">
        <v>205</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29">
      <c r="A2" s="63" t="s">
        <v>1</v>
      </c>
      <c r="B2" s="63" t="s">
        <v>2</v>
      </c>
      <c r="C2" s="63" t="s">
        <v>3</v>
      </c>
      <c r="D2" s="63" t="s">
        <v>4</v>
      </c>
      <c r="E2" s="63" t="s">
        <v>5</v>
      </c>
      <c r="F2" s="63" t="s">
        <v>6</v>
      </c>
      <c r="G2" s="63" t="s">
        <v>7</v>
      </c>
      <c r="H2" s="63" t="s">
        <v>8</v>
      </c>
      <c r="I2" s="63" t="s">
        <v>9</v>
      </c>
      <c r="J2" s="63" t="s">
        <v>10</v>
      </c>
      <c r="K2" s="63" t="s">
        <v>11</v>
      </c>
      <c r="L2" s="63" t="s">
        <v>12</v>
      </c>
      <c r="M2" s="63" t="s">
        <v>13</v>
      </c>
      <c r="N2" s="63" t="s">
        <v>14</v>
      </c>
      <c r="O2" s="63" t="s">
        <v>15</v>
      </c>
      <c r="P2" s="63" t="s">
        <v>16</v>
      </c>
      <c r="Q2" s="63" t="s">
        <v>17</v>
      </c>
      <c r="R2" s="63" t="s">
        <v>18</v>
      </c>
      <c r="S2" s="63" t="s">
        <v>19</v>
      </c>
      <c r="T2" s="63" t="s">
        <v>20</v>
      </c>
      <c r="U2" s="63" t="s">
        <v>21</v>
      </c>
      <c r="V2" s="63" t="s">
        <v>22</v>
      </c>
      <c r="W2" s="63" t="s">
        <v>23</v>
      </c>
      <c r="X2" s="63" t="s">
        <v>24</v>
      </c>
      <c r="Y2" s="63" t="s">
        <v>25</v>
      </c>
      <c r="Z2" s="63" t="s">
        <v>26</v>
      </c>
      <c r="AA2" s="63" t="s">
        <v>27</v>
      </c>
      <c r="AB2" s="63" t="s">
        <v>28</v>
      </c>
      <c r="AC2" s="68" t="s">
        <v>206</v>
      </c>
    </row>
    <row r="3" spans="1:29">
      <c r="A3" s="63" t="s">
        <v>29</v>
      </c>
      <c r="B3" s="63" t="s">
        <v>38</v>
      </c>
      <c r="C3" s="63"/>
      <c r="D3" s="63"/>
      <c r="E3" s="63">
        <v>2</v>
      </c>
      <c r="F3" s="63"/>
      <c r="G3" s="63"/>
      <c r="H3" s="63"/>
      <c r="I3" s="63"/>
      <c r="J3" s="63"/>
      <c r="K3" s="63"/>
      <c r="L3" s="63"/>
      <c r="M3" s="63"/>
      <c r="N3" s="63"/>
      <c r="O3" s="63"/>
      <c r="P3" s="63"/>
      <c r="Q3" s="63"/>
      <c r="R3" s="63"/>
      <c r="S3" s="63"/>
      <c r="T3" s="63"/>
      <c r="U3" s="63"/>
      <c r="V3" s="63"/>
      <c r="W3" s="63"/>
      <c r="X3" s="63"/>
      <c r="Y3" s="63"/>
      <c r="Z3" s="63"/>
      <c r="AA3" s="63"/>
      <c r="AB3" s="63">
        <f t="shared" ref="AB3:AB66" si="0">SUM(E3:AA3)</f>
        <v>2</v>
      </c>
      <c r="AC3" s="68">
        <f t="shared" ref="AC3:AC34" si="1">C3*D3*AB3/1000000</f>
        <v>0</v>
      </c>
    </row>
    <row r="4" spans="1:29">
      <c r="A4" s="63" t="s">
        <v>31</v>
      </c>
      <c r="B4" s="63" t="s">
        <v>207</v>
      </c>
      <c r="C4" s="63"/>
      <c r="D4" s="63"/>
      <c r="E4" s="63">
        <v>3</v>
      </c>
      <c r="F4" s="63">
        <v>1</v>
      </c>
      <c r="G4" s="63"/>
      <c r="H4" s="63"/>
      <c r="I4" s="63"/>
      <c r="J4" s="63"/>
      <c r="K4" s="63"/>
      <c r="L4" s="63"/>
      <c r="M4" s="63"/>
      <c r="N4" s="63"/>
      <c r="O4" s="63"/>
      <c r="P4" s="63"/>
      <c r="Q4" s="63"/>
      <c r="R4" s="63"/>
      <c r="S4" s="63"/>
      <c r="T4" s="63"/>
      <c r="U4" s="63"/>
      <c r="V4" s="63"/>
      <c r="W4" s="63"/>
      <c r="X4" s="63"/>
      <c r="Y4" s="63"/>
      <c r="Z4" s="63"/>
      <c r="AA4" s="63"/>
      <c r="AB4" s="63">
        <f t="shared" si="0"/>
        <v>4</v>
      </c>
      <c r="AC4" s="68">
        <f t="shared" si="1"/>
        <v>0</v>
      </c>
    </row>
    <row r="5" spans="1:29">
      <c r="A5" s="63" t="s">
        <v>33</v>
      </c>
      <c r="B5" s="63" t="s">
        <v>124</v>
      </c>
      <c r="C5" s="63"/>
      <c r="D5" s="63"/>
      <c r="E5" s="63">
        <v>2</v>
      </c>
      <c r="F5" s="63">
        <v>3</v>
      </c>
      <c r="G5" s="63"/>
      <c r="H5" s="63">
        <v>3</v>
      </c>
      <c r="I5" s="63">
        <v>3</v>
      </c>
      <c r="J5" s="63">
        <v>3</v>
      </c>
      <c r="K5" s="63">
        <v>3</v>
      </c>
      <c r="L5" s="63">
        <v>3</v>
      </c>
      <c r="M5" s="63">
        <v>3</v>
      </c>
      <c r="N5" s="63">
        <v>3</v>
      </c>
      <c r="O5" s="63">
        <v>3</v>
      </c>
      <c r="P5" s="63">
        <v>3</v>
      </c>
      <c r="Q5" s="63">
        <v>3</v>
      </c>
      <c r="R5" s="63">
        <v>3</v>
      </c>
      <c r="S5" s="63">
        <v>3</v>
      </c>
      <c r="T5" s="63">
        <v>3</v>
      </c>
      <c r="U5" s="63">
        <v>3</v>
      </c>
      <c r="V5" s="63">
        <v>3</v>
      </c>
      <c r="W5" s="63">
        <v>3</v>
      </c>
      <c r="X5" s="63"/>
      <c r="Y5" s="63"/>
      <c r="Z5" s="63"/>
      <c r="AA5" s="63"/>
      <c r="AB5" s="63">
        <f t="shared" si="0"/>
        <v>53</v>
      </c>
      <c r="AC5" s="68">
        <f t="shared" si="1"/>
        <v>0</v>
      </c>
    </row>
    <row r="6" spans="1:29">
      <c r="A6" s="63" t="s">
        <v>35</v>
      </c>
      <c r="B6" s="63" t="s">
        <v>208</v>
      </c>
      <c r="C6" s="63"/>
      <c r="D6" s="63"/>
      <c r="E6" s="63">
        <v>3</v>
      </c>
      <c r="F6" s="63">
        <v>3</v>
      </c>
      <c r="G6" s="63"/>
      <c r="H6" s="63"/>
      <c r="I6" s="63"/>
      <c r="J6" s="63"/>
      <c r="K6" s="63"/>
      <c r="L6" s="63"/>
      <c r="M6" s="63"/>
      <c r="N6" s="63"/>
      <c r="O6" s="63"/>
      <c r="P6" s="63"/>
      <c r="Q6" s="63"/>
      <c r="R6" s="63"/>
      <c r="S6" s="63"/>
      <c r="T6" s="63"/>
      <c r="U6" s="63"/>
      <c r="V6" s="63"/>
      <c r="W6" s="63"/>
      <c r="X6" s="63"/>
      <c r="Y6" s="63"/>
      <c r="Z6" s="63"/>
      <c r="AA6" s="63"/>
      <c r="AB6" s="63">
        <f t="shared" si="0"/>
        <v>6</v>
      </c>
      <c r="AC6" s="68">
        <f t="shared" si="1"/>
        <v>0</v>
      </c>
    </row>
    <row r="7" spans="1:29">
      <c r="A7" s="63" t="s">
        <v>37</v>
      </c>
      <c r="B7" s="63" t="s">
        <v>86</v>
      </c>
      <c r="C7" s="63"/>
      <c r="D7" s="63"/>
      <c r="E7" s="63"/>
      <c r="F7" s="63">
        <v>1</v>
      </c>
      <c r="G7" s="63"/>
      <c r="H7" s="63"/>
      <c r="I7" s="63"/>
      <c r="J7" s="63"/>
      <c r="K7" s="63"/>
      <c r="L7" s="63"/>
      <c r="M7" s="63"/>
      <c r="N7" s="63"/>
      <c r="O7" s="63"/>
      <c r="P7" s="63"/>
      <c r="Q7" s="63"/>
      <c r="R7" s="63"/>
      <c r="S7" s="63"/>
      <c r="T7" s="63"/>
      <c r="U7" s="63"/>
      <c r="V7" s="63"/>
      <c r="W7" s="63"/>
      <c r="X7" s="63"/>
      <c r="Y7" s="63"/>
      <c r="Z7" s="63"/>
      <c r="AA7" s="63"/>
      <c r="AB7" s="63">
        <f t="shared" si="0"/>
        <v>1</v>
      </c>
      <c r="AC7" s="68">
        <f t="shared" si="1"/>
        <v>0</v>
      </c>
    </row>
    <row r="8" spans="1:29">
      <c r="A8" s="63" t="s">
        <v>39</v>
      </c>
      <c r="B8" s="63" t="s">
        <v>48</v>
      </c>
      <c r="C8" s="63"/>
      <c r="D8" s="63"/>
      <c r="E8" s="63"/>
      <c r="F8" s="63">
        <v>2</v>
      </c>
      <c r="G8" s="63"/>
      <c r="H8" s="63"/>
      <c r="I8" s="63"/>
      <c r="J8" s="63"/>
      <c r="K8" s="63"/>
      <c r="L8" s="63"/>
      <c r="M8" s="63"/>
      <c r="N8" s="63"/>
      <c r="O8" s="63"/>
      <c r="P8" s="63"/>
      <c r="Q8" s="63"/>
      <c r="R8" s="63"/>
      <c r="S8" s="63"/>
      <c r="T8" s="63"/>
      <c r="U8" s="63"/>
      <c r="V8" s="63"/>
      <c r="W8" s="63"/>
      <c r="X8" s="63"/>
      <c r="Y8" s="63"/>
      <c r="Z8" s="63"/>
      <c r="AA8" s="63"/>
      <c r="AB8" s="63">
        <f t="shared" si="0"/>
        <v>2</v>
      </c>
      <c r="AC8" s="68">
        <f t="shared" si="1"/>
        <v>0</v>
      </c>
    </row>
    <row r="9" spans="1:29">
      <c r="A9" s="63" t="s">
        <v>41</v>
      </c>
      <c r="B9" s="63" t="s">
        <v>209</v>
      </c>
      <c r="C9" s="63"/>
      <c r="D9" s="63"/>
      <c r="E9" s="63"/>
      <c r="F9" s="63">
        <v>1</v>
      </c>
      <c r="G9" s="63"/>
      <c r="H9" s="63"/>
      <c r="I9" s="63"/>
      <c r="J9" s="63"/>
      <c r="K9" s="63"/>
      <c r="L9" s="63"/>
      <c r="M9" s="63"/>
      <c r="N9" s="63"/>
      <c r="O9" s="63"/>
      <c r="P9" s="63"/>
      <c r="Q9" s="63"/>
      <c r="R9" s="63"/>
      <c r="S9" s="63"/>
      <c r="T9" s="63"/>
      <c r="U9" s="63"/>
      <c r="V9" s="63"/>
      <c r="W9" s="63"/>
      <c r="X9" s="63"/>
      <c r="Y9" s="63"/>
      <c r="Z9" s="63"/>
      <c r="AA9" s="63"/>
      <c r="AB9" s="63">
        <f t="shared" si="0"/>
        <v>1</v>
      </c>
      <c r="AC9" s="68">
        <f t="shared" si="1"/>
        <v>0</v>
      </c>
    </row>
    <row r="10" spans="1:29">
      <c r="A10" s="63" t="s">
        <v>43</v>
      </c>
      <c r="B10" s="63" t="s">
        <v>210</v>
      </c>
      <c r="C10" s="63"/>
      <c r="D10" s="63"/>
      <c r="E10" s="63"/>
      <c r="F10" s="63">
        <v>1</v>
      </c>
      <c r="G10" s="63"/>
      <c r="H10" s="63"/>
      <c r="I10" s="63"/>
      <c r="J10" s="63"/>
      <c r="K10" s="63"/>
      <c r="L10" s="63"/>
      <c r="M10" s="63"/>
      <c r="N10" s="63"/>
      <c r="O10" s="63"/>
      <c r="P10" s="63"/>
      <c r="Q10" s="63"/>
      <c r="R10" s="63"/>
      <c r="S10" s="63"/>
      <c r="T10" s="63"/>
      <c r="U10" s="63"/>
      <c r="V10" s="63"/>
      <c r="W10" s="63"/>
      <c r="X10" s="63"/>
      <c r="Y10" s="63"/>
      <c r="Z10" s="63"/>
      <c r="AA10" s="63"/>
      <c r="AB10" s="63">
        <f t="shared" si="0"/>
        <v>1</v>
      </c>
      <c r="AC10" s="68">
        <f t="shared" si="1"/>
        <v>0</v>
      </c>
    </row>
    <row r="11" spans="1:29">
      <c r="A11" s="63" t="s">
        <v>45</v>
      </c>
      <c r="B11" s="63" t="s">
        <v>211</v>
      </c>
      <c r="C11" s="63"/>
      <c r="D11" s="63"/>
      <c r="E11" s="63"/>
      <c r="F11" s="63">
        <v>1</v>
      </c>
      <c r="G11" s="63"/>
      <c r="H11" s="63"/>
      <c r="I11" s="63"/>
      <c r="J11" s="63"/>
      <c r="K11" s="63"/>
      <c r="L11" s="63"/>
      <c r="M11" s="63"/>
      <c r="N11" s="63"/>
      <c r="O11" s="63"/>
      <c r="P11" s="63"/>
      <c r="Q11" s="63"/>
      <c r="R11" s="63"/>
      <c r="S11" s="63"/>
      <c r="T11" s="63"/>
      <c r="U11" s="63"/>
      <c r="V11" s="63"/>
      <c r="W11" s="63"/>
      <c r="X11" s="63"/>
      <c r="Y11" s="63"/>
      <c r="Z11" s="63"/>
      <c r="AA11" s="63"/>
      <c r="AB11" s="63">
        <f t="shared" si="0"/>
        <v>1</v>
      </c>
      <c r="AC11" s="68">
        <f t="shared" si="1"/>
        <v>0</v>
      </c>
    </row>
    <row r="12" spans="1:29">
      <c r="A12" s="63" t="s">
        <v>47</v>
      </c>
      <c r="B12" s="63" t="s">
        <v>212</v>
      </c>
      <c r="C12" s="63"/>
      <c r="D12" s="63"/>
      <c r="E12" s="63"/>
      <c r="F12" s="63">
        <v>1</v>
      </c>
      <c r="G12" s="63"/>
      <c r="H12" s="63"/>
      <c r="I12" s="63"/>
      <c r="J12" s="63"/>
      <c r="K12" s="63"/>
      <c r="L12" s="63"/>
      <c r="M12" s="63"/>
      <c r="N12" s="63"/>
      <c r="O12" s="63"/>
      <c r="P12" s="63"/>
      <c r="Q12" s="63"/>
      <c r="R12" s="63"/>
      <c r="S12" s="63"/>
      <c r="T12" s="63"/>
      <c r="U12" s="63"/>
      <c r="V12" s="63"/>
      <c r="W12" s="63"/>
      <c r="X12" s="63"/>
      <c r="Y12" s="63"/>
      <c r="Z12" s="63"/>
      <c r="AA12" s="63"/>
      <c r="AB12" s="63">
        <f t="shared" si="0"/>
        <v>1</v>
      </c>
      <c r="AC12" s="68">
        <f t="shared" si="1"/>
        <v>0</v>
      </c>
    </row>
    <row r="13" spans="1:29">
      <c r="A13" s="63" t="s">
        <v>49</v>
      </c>
      <c r="B13" s="63" t="s">
        <v>213</v>
      </c>
      <c r="C13" s="63"/>
      <c r="D13" s="63"/>
      <c r="E13" s="63"/>
      <c r="F13" s="63">
        <v>1</v>
      </c>
      <c r="G13" s="63"/>
      <c r="H13" s="63"/>
      <c r="I13" s="63"/>
      <c r="J13" s="63"/>
      <c r="K13" s="63"/>
      <c r="L13" s="63"/>
      <c r="M13" s="63"/>
      <c r="N13" s="63"/>
      <c r="O13" s="63"/>
      <c r="P13" s="63"/>
      <c r="Q13" s="63"/>
      <c r="R13" s="63"/>
      <c r="S13" s="63"/>
      <c r="T13" s="63"/>
      <c r="U13" s="63"/>
      <c r="V13" s="63"/>
      <c r="W13" s="63"/>
      <c r="X13" s="63"/>
      <c r="Y13" s="63"/>
      <c r="Z13" s="63"/>
      <c r="AA13" s="63"/>
      <c r="AB13" s="63">
        <f t="shared" si="0"/>
        <v>1</v>
      </c>
      <c r="AC13" s="68">
        <f t="shared" si="1"/>
        <v>0</v>
      </c>
    </row>
    <row r="14" spans="1:29">
      <c r="A14" s="63" t="s">
        <v>51</v>
      </c>
      <c r="B14" s="63" t="s">
        <v>214</v>
      </c>
      <c r="C14" s="63"/>
      <c r="D14" s="63"/>
      <c r="E14" s="63"/>
      <c r="F14" s="63">
        <v>2</v>
      </c>
      <c r="G14" s="63"/>
      <c r="H14" s="63"/>
      <c r="I14" s="63"/>
      <c r="J14" s="63"/>
      <c r="K14" s="63"/>
      <c r="L14" s="63"/>
      <c r="M14" s="63"/>
      <c r="N14" s="63"/>
      <c r="O14" s="63"/>
      <c r="P14" s="63"/>
      <c r="Q14" s="63"/>
      <c r="R14" s="63"/>
      <c r="S14" s="63"/>
      <c r="T14" s="63"/>
      <c r="U14" s="63"/>
      <c r="V14" s="63"/>
      <c r="W14" s="63"/>
      <c r="X14" s="63"/>
      <c r="Y14" s="63"/>
      <c r="Z14" s="63"/>
      <c r="AA14" s="63"/>
      <c r="AB14" s="63">
        <f t="shared" si="0"/>
        <v>2</v>
      </c>
      <c r="AC14" s="68">
        <f t="shared" si="1"/>
        <v>0</v>
      </c>
    </row>
    <row r="15" spans="1:29">
      <c r="A15" s="63" t="s">
        <v>53</v>
      </c>
      <c r="B15" s="63" t="s">
        <v>215</v>
      </c>
      <c r="C15" s="63"/>
      <c r="D15" s="63"/>
      <c r="E15" s="63"/>
      <c r="F15" s="63">
        <v>1</v>
      </c>
      <c r="G15" s="63"/>
      <c r="H15" s="63"/>
      <c r="I15" s="63"/>
      <c r="J15" s="63"/>
      <c r="K15" s="63"/>
      <c r="L15" s="63"/>
      <c r="M15" s="63"/>
      <c r="N15" s="63"/>
      <c r="O15" s="63"/>
      <c r="P15" s="63"/>
      <c r="Q15" s="63"/>
      <c r="R15" s="63"/>
      <c r="S15" s="63"/>
      <c r="T15" s="63"/>
      <c r="U15" s="63"/>
      <c r="V15" s="63"/>
      <c r="W15" s="63"/>
      <c r="X15" s="63"/>
      <c r="Y15" s="63"/>
      <c r="Z15" s="63"/>
      <c r="AA15" s="63"/>
      <c r="AB15" s="63">
        <f t="shared" si="0"/>
        <v>1</v>
      </c>
      <c r="AC15" s="68">
        <f t="shared" si="1"/>
        <v>0</v>
      </c>
    </row>
    <row r="16" spans="1:29">
      <c r="A16" s="63" t="s">
        <v>55</v>
      </c>
      <c r="B16" s="63" t="s">
        <v>44</v>
      </c>
      <c r="C16" s="63"/>
      <c r="D16" s="63"/>
      <c r="E16" s="63"/>
      <c r="F16" s="63">
        <v>1</v>
      </c>
      <c r="G16" s="63"/>
      <c r="H16" s="63"/>
      <c r="I16" s="63"/>
      <c r="J16" s="63"/>
      <c r="K16" s="63"/>
      <c r="L16" s="63"/>
      <c r="M16" s="63"/>
      <c r="N16" s="63"/>
      <c r="O16" s="63"/>
      <c r="P16" s="63"/>
      <c r="Q16" s="63"/>
      <c r="R16" s="63"/>
      <c r="S16" s="63"/>
      <c r="T16" s="63"/>
      <c r="U16" s="63"/>
      <c r="V16" s="63"/>
      <c r="W16" s="63"/>
      <c r="X16" s="63"/>
      <c r="Y16" s="63"/>
      <c r="Z16" s="63"/>
      <c r="AA16" s="63"/>
      <c r="AB16" s="63">
        <f t="shared" si="0"/>
        <v>1</v>
      </c>
      <c r="AC16" s="68">
        <f t="shared" si="1"/>
        <v>0</v>
      </c>
    </row>
    <row r="17" spans="1:29">
      <c r="A17" s="63" t="s">
        <v>57</v>
      </c>
      <c r="B17" s="63" t="s">
        <v>216</v>
      </c>
      <c r="C17" s="63"/>
      <c r="D17" s="63"/>
      <c r="E17" s="63"/>
      <c r="F17" s="63">
        <v>1</v>
      </c>
      <c r="G17" s="63"/>
      <c r="H17" s="63"/>
      <c r="I17" s="63"/>
      <c r="J17" s="63"/>
      <c r="K17" s="63"/>
      <c r="L17" s="63"/>
      <c r="M17" s="63"/>
      <c r="N17" s="63"/>
      <c r="O17" s="63"/>
      <c r="P17" s="63"/>
      <c r="Q17" s="63"/>
      <c r="R17" s="63"/>
      <c r="S17" s="63"/>
      <c r="T17" s="63"/>
      <c r="U17" s="63"/>
      <c r="V17" s="63"/>
      <c r="W17" s="63"/>
      <c r="X17" s="63"/>
      <c r="Y17" s="63"/>
      <c r="Z17" s="63"/>
      <c r="AA17" s="63"/>
      <c r="AB17" s="63">
        <f t="shared" si="0"/>
        <v>1</v>
      </c>
      <c r="AC17" s="68">
        <f t="shared" si="1"/>
        <v>0</v>
      </c>
    </row>
    <row r="18" spans="1:29">
      <c r="A18" s="63" t="s">
        <v>59</v>
      </c>
      <c r="B18" s="63" t="s">
        <v>217</v>
      </c>
      <c r="C18" s="63"/>
      <c r="D18" s="63"/>
      <c r="E18" s="63"/>
      <c r="F18" s="63">
        <v>1</v>
      </c>
      <c r="G18" s="63"/>
      <c r="H18" s="63"/>
      <c r="I18" s="63"/>
      <c r="J18" s="63"/>
      <c r="K18" s="63"/>
      <c r="L18" s="63"/>
      <c r="M18" s="63"/>
      <c r="N18" s="63"/>
      <c r="O18" s="63"/>
      <c r="P18" s="63"/>
      <c r="Q18" s="63"/>
      <c r="R18" s="63"/>
      <c r="S18" s="63"/>
      <c r="T18" s="63"/>
      <c r="U18" s="63"/>
      <c r="V18" s="63"/>
      <c r="W18" s="63"/>
      <c r="X18" s="63"/>
      <c r="Y18" s="63"/>
      <c r="Z18" s="63"/>
      <c r="AA18" s="63"/>
      <c r="AB18" s="63">
        <f t="shared" si="0"/>
        <v>1</v>
      </c>
      <c r="AC18" s="68">
        <f t="shared" si="1"/>
        <v>0</v>
      </c>
    </row>
    <row r="19" spans="1:29">
      <c r="A19" s="63" t="s">
        <v>61</v>
      </c>
      <c r="B19" s="63" t="s">
        <v>218</v>
      </c>
      <c r="C19" s="63"/>
      <c r="D19" s="63"/>
      <c r="E19" s="63"/>
      <c r="F19" s="63">
        <v>2</v>
      </c>
      <c r="G19" s="63"/>
      <c r="H19" s="63"/>
      <c r="I19" s="63"/>
      <c r="J19" s="63"/>
      <c r="K19" s="63"/>
      <c r="L19" s="63"/>
      <c r="M19" s="63"/>
      <c r="N19" s="63"/>
      <c r="O19" s="63"/>
      <c r="P19" s="63"/>
      <c r="Q19" s="63"/>
      <c r="R19" s="63"/>
      <c r="S19" s="63"/>
      <c r="T19" s="63"/>
      <c r="U19" s="63"/>
      <c r="V19" s="63"/>
      <c r="W19" s="63"/>
      <c r="X19" s="63"/>
      <c r="Y19" s="63"/>
      <c r="Z19" s="63"/>
      <c r="AA19" s="63"/>
      <c r="AB19" s="63">
        <f t="shared" si="0"/>
        <v>2</v>
      </c>
      <c r="AC19" s="68">
        <f t="shared" si="1"/>
        <v>0</v>
      </c>
    </row>
    <row r="20" spans="1:29">
      <c r="A20" s="63" t="s">
        <v>63</v>
      </c>
      <c r="B20" s="63" t="s">
        <v>219</v>
      </c>
      <c r="C20" s="63"/>
      <c r="D20" s="63"/>
      <c r="E20" s="63"/>
      <c r="F20" s="63">
        <v>1</v>
      </c>
      <c r="G20" s="63">
        <v>1</v>
      </c>
      <c r="H20" s="63"/>
      <c r="I20" s="63"/>
      <c r="J20" s="63"/>
      <c r="K20" s="63"/>
      <c r="L20" s="63"/>
      <c r="M20" s="63"/>
      <c r="N20" s="63"/>
      <c r="O20" s="63"/>
      <c r="P20" s="63"/>
      <c r="Q20" s="63"/>
      <c r="R20" s="63"/>
      <c r="S20" s="63"/>
      <c r="T20" s="63"/>
      <c r="U20" s="63"/>
      <c r="V20" s="63"/>
      <c r="W20" s="63"/>
      <c r="X20" s="63"/>
      <c r="Y20" s="63"/>
      <c r="Z20" s="63"/>
      <c r="AA20" s="63"/>
      <c r="AB20" s="63">
        <f t="shared" si="0"/>
        <v>2</v>
      </c>
      <c r="AC20" s="68">
        <f t="shared" si="1"/>
        <v>0</v>
      </c>
    </row>
    <row r="21" spans="1:29">
      <c r="A21" s="63" t="s">
        <v>65</v>
      </c>
      <c r="B21" s="63" t="s">
        <v>220</v>
      </c>
      <c r="C21" s="63"/>
      <c r="D21" s="63"/>
      <c r="E21" s="63"/>
      <c r="F21" s="63">
        <v>2</v>
      </c>
      <c r="G21" s="63"/>
      <c r="H21" s="63"/>
      <c r="I21" s="63"/>
      <c r="J21" s="63"/>
      <c r="K21" s="63"/>
      <c r="L21" s="63"/>
      <c r="M21" s="63"/>
      <c r="N21" s="63"/>
      <c r="O21" s="63"/>
      <c r="P21" s="63"/>
      <c r="Q21" s="63"/>
      <c r="R21" s="63"/>
      <c r="S21" s="63"/>
      <c r="T21" s="63"/>
      <c r="U21" s="63"/>
      <c r="V21" s="63"/>
      <c r="W21" s="63"/>
      <c r="X21" s="63"/>
      <c r="Y21" s="63"/>
      <c r="Z21" s="63"/>
      <c r="AA21" s="63"/>
      <c r="AB21" s="63">
        <f t="shared" si="0"/>
        <v>2</v>
      </c>
      <c r="AC21" s="68">
        <f t="shared" si="1"/>
        <v>0</v>
      </c>
    </row>
    <row r="22" spans="1:29">
      <c r="A22" s="63" t="s">
        <v>67</v>
      </c>
      <c r="B22" s="63" t="s">
        <v>204</v>
      </c>
      <c r="C22" s="63"/>
      <c r="D22" s="63"/>
      <c r="E22" s="63"/>
      <c r="F22" s="63">
        <v>2</v>
      </c>
      <c r="G22" s="63"/>
      <c r="H22" s="63"/>
      <c r="I22" s="63"/>
      <c r="J22" s="63"/>
      <c r="K22" s="63"/>
      <c r="L22" s="63"/>
      <c r="M22" s="63"/>
      <c r="N22" s="63"/>
      <c r="O22" s="63"/>
      <c r="P22" s="63"/>
      <c r="Q22" s="63"/>
      <c r="R22" s="63"/>
      <c r="S22" s="63"/>
      <c r="T22" s="63"/>
      <c r="U22" s="63"/>
      <c r="V22" s="63"/>
      <c r="W22" s="63"/>
      <c r="X22" s="63"/>
      <c r="Y22" s="63"/>
      <c r="Z22" s="63"/>
      <c r="AA22" s="63"/>
      <c r="AB22" s="63">
        <f t="shared" si="0"/>
        <v>2</v>
      </c>
      <c r="AC22" s="68">
        <f t="shared" si="1"/>
        <v>0</v>
      </c>
    </row>
    <row r="23" spans="1:29">
      <c r="A23" s="63" t="s">
        <v>69</v>
      </c>
      <c r="B23" s="63" t="s">
        <v>221</v>
      </c>
      <c r="C23" s="63"/>
      <c r="D23" s="63"/>
      <c r="E23" s="63"/>
      <c r="F23" s="63">
        <v>3</v>
      </c>
      <c r="G23" s="63"/>
      <c r="H23" s="63"/>
      <c r="I23" s="63"/>
      <c r="J23" s="63"/>
      <c r="K23" s="63"/>
      <c r="L23" s="63"/>
      <c r="M23" s="63"/>
      <c r="N23" s="63"/>
      <c r="O23" s="63"/>
      <c r="P23" s="63"/>
      <c r="Q23" s="63"/>
      <c r="R23" s="63"/>
      <c r="S23" s="63"/>
      <c r="T23" s="63"/>
      <c r="U23" s="63"/>
      <c r="V23" s="63"/>
      <c r="W23" s="63"/>
      <c r="X23" s="63"/>
      <c r="Y23" s="63"/>
      <c r="Z23" s="63"/>
      <c r="AA23" s="63"/>
      <c r="AB23" s="63">
        <f t="shared" si="0"/>
        <v>3</v>
      </c>
      <c r="AC23" s="68">
        <f t="shared" si="1"/>
        <v>0</v>
      </c>
    </row>
    <row r="24" spans="1:29">
      <c r="A24" s="63" t="s">
        <v>71</v>
      </c>
      <c r="B24" s="63" t="s">
        <v>222</v>
      </c>
      <c r="C24" s="63"/>
      <c r="D24" s="63"/>
      <c r="E24" s="63"/>
      <c r="F24" s="63">
        <v>2</v>
      </c>
      <c r="G24" s="63"/>
      <c r="H24" s="63"/>
      <c r="I24" s="63"/>
      <c r="J24" s="63"/>
      <c r="K24" s="63"/>
      <c r="L24" s="63"/>
      <c r="M24" s="63"/>
      <c r="N24" s="63"/>
      <c r="O24" s="63"/>
      <c r="P24" s="63"/>
      <c r="Q24" s="63"/>
      <c r="R24" s="63"/>
      <c r="S24" s="63"/>
      <c r="T24" s="63"/>
      <c r="U24" s="63"/>
      <c r="V24" s="63"/>
      <c r="W24" s="63"/>
      <c r="X24" s="63"/>
      <c r="Y24" s="63"/>
      <c r="Z24" s="63"/>
      <c r="AA24" s="63"/>
      <c r="AB24" s="63">
        <f t="shared" si="0"/>
        <v>2</v>
      </c>
      <c r="AC24" s="68">
        <f t="shared" si="1"/>
        <v>0</v>
      </c>
    </row>
    <row r="25" spans="1:29">
      <c r="A25" s="63" t="s">
        <v>223</v>
      </c>
      <c r="B25" s="63" t="s">
        <v>224</v>
      </c>
      <c r="C25" s="63"/>
      <c r="D25" s="63"/>
      <c r="E25" s="63"/>
      <c r="F25" s="63">
        <v>2</v>
      </c>
      <c r="G25" s="63"/>
      <c r="H25" s="63"/>
      <c r="I25" s="63"/>
      <c r="J25" s="63"/>
      <c r="K25" s="63"/>
      <c r="L25" s="63"/>
      <c r="M25" s="63"/>
      <c r="N25" s="63"/>
      <c r="O25" s="63"/>
      <c r="P25" s="63"/>
      <c r="Q25" s="63"/>
      <c r="R25" s="63"/>
      <c r="S25" s="63"/>
      <c r="T25" s="63"/>
      <c r="U25" s="63"/>
      <c r="V25" s="63"/>
      <c r="W25" s="63"/>
      <c r="X25" s="63"/>
      <c r="Y25" s="63"/>
      <c r="Z25" s="63"/>
      <c r="AA25" s="63"/>
      <c r="AB25" s="63">
        <f t="shared" si="0"/>
        <v>2</v>
      </c>
      <c r="AC25" s="68">
        <f t="shared" si="1"/>
        <v>0</v>
      </c>
    </row>
    <row r="26" spans="1:29">
      <c r="A26" s="63" t="s">
        <v>73</v>
      </c>
      <c r="B26" s="63" t="s">
        <v>225</v>
      </c>
      <c r="C26" s="63"/>
      <c r="D26" s="63"/>
      <c r="E26" s="63"/>
      <c r="F26" s="63">
        <v>1</v>
      </c>
      <c r="G26" s="63"/>
      <c r="H26" s="63"/>
      <c r="I26" s="63"/>
      <c r="J26" s="63"/>
      <c r="K26" s="63"/>
      <c r="L26" s="63"/>
      <c r="M26" s="63"/>
      <c r="N26" s="63"/>
      <c r="O26" s="63"/>
      <c r="P26" s="63"/>
      <c r="Q26" s="63"/>
      <c r="R26" s="63"/>
      <c r="S26" s="63"/>
      <c r="T26" s="63"/>
      <c r="U26" s="63"/>
      <c r="V26" s="63"/>
      <c r="W26" s="63"/>
      <c r="X26" s="63"/>
      <c r="Y26" s="63"/>
      <c r="Z26" s="63"/>
      <c r="AA26" s="63"/>
      <c r="AB26" s="63">
        <f t="shared" si="0"/>
        <v>1</v>
      </c>
      <c r="AC26" s="68">
        <f t="shared" si="1"/>
        <v>0</v>
      </c>
    </row>
    <row r="27" spans="1:29">
      <c r="A27" s="63" t="s">
        <v>75</v>
      </c>
      <c r="B27" s="63" t="s">
        <v>226</v>
      </c>
      <c r="C27" s="63"/>
      <c r="D27" s="63"/>
      <c r="E27" s="63"/>
      <c r="F27" s="63">
        <v>1</v>
      </c>
      <c r="G27" s="63"/>
      <c r="H27" s="63"/>
      <c r="I27" s="63"/>
      <c r="J27" s="63"/>
      <c r="K27" s="63"/>
      <c r="L27" s="63"/>
      <c r="M27" s="63"/>
      <c r="N27" s="63"/>
      <c r="O27" s="63"/>
      <c r="P27" s="63"/>
      <c r="Q27" s="63"/>
      <c r="R27" s="63"/>
      <c r="S27" s="63"/>
      <c r="T27" s="63"/>
      <c r="U27" s="63"/>
      <c r="V27" s="63"/>
      <c r="W27" s="63"/>
      <c r="X27" s="63"/>
      <c r="Y27" s="63"/>
      <c r="Z27" s="63"/>
      <c r="AA27" s="63"/>
      <c r="AB27" s="63">
        <f t="shared" si="0"/>
        <v>1</v>
      </c>
      <c r="AC27" s="68">
        <f t="shared" si="1"/>
        <v>0</v>
      </c>
    </row>
    <row r="28" spans="1:29">
      <c r="A28" s="63" t="s">
        <v>77</v>
      </c>
      <c r="B28" s="63" t="s">
        <v>110</v>
      </c>
      <c r="C28" s="63"/>
      <c r="D28" s="63"/>
      <c r="E28" s="63"/>
      <c r="F28" s="63"/>
      <c r="G28" s="63">
        <v>1</v>
      </c>
      <c r="H28" s="63"/>
      <c r="I28" s="63"/>
      <c r="J28" s="63"/>
      <c r="K28" s="63"/>
      <c r="L28" s="63"/>
      <c r="M28" s="63"/>
      <c r="N28" s="63"/>
      <c r="O28" s="63"/>
      <c r="P28" s="63"/>
      <c r="Q28" s="63"/>
      <c r="R28" s="63"/>
      <c r="S28" s="63"/>
      <c r="T28" s="63"/>
      <c r="U28" s="63"/>
      <c r="V28" s="63"/>
      <c r="W28" s="63"/>
      <c r="X28" s="63"/>
      <c r="Y28" s="63"/>
      <c r="Z28" s="63"/>
      <c r="AA28" s="63"/>
      <c r="AB28" s="63">
        <f t="shared" si="0"/>
        <v>1</v>
      </c>
      <c r="AC28" s="68">
        <f t="shared" si="1"/>
        <v>0</v>
      </c>
    </row>
    <row r="29" spans="1:29">
      <c r="A29" s="63" t="s">
        <v>79</v>
      </c>
      <c r="B29" s="63" t="s">
        <v>90</v>
      </c>
      <c r="C29" s="63"/>
      <c r="D29" s="63"/>
      <c r="E29" s="63"/>
      <c r="F29" s="63"/>
      <c r="G29" s="63">
        <v>3</v>
      </c>
      <c r="H29" s="63"/>
      <c r="I29" s="63"/>
      <c r="J29" s="63"/>
      <c r="K29" s="63"/>
      <c r="L29" s="63"/>
      <c r="M29" s="63"/>
      <c r="N29" s="63"/>
      <c r="O29" s="63"/>
      <c r="P29" s="63"/>
      <c r="Q29" s="63"/>
      <c r="R29" s="63"/>
      <c r="S29" s="63"/>
      <c r="T29" s="63"/>
      <c r="U29" s="63"/>
      <c r="V29" s="63"/>
      <c r="W29" s="63"/>
      <c r="X29" s="63"/>
      <c r="Y29" s="63"/>
      <c r="Z29" s="63"/>
      <c r="AA29" s="63"/>
      <c r="AB29" s="63">
        <f t="shared" si="0"/>
        <v>3</v>
      </c>
      <c r="AC29" s="68">
        <f t="shared" si="1"/>
        <v>0</v>
      </c>
    </row>
    <row r="30" spans="1:29">
      <c r="A30" s="63" t="s">
        <v>81</v>
      </c>
      <c r="B30" s="63" t="s">
        <v>88</v>
      </c>
      <c r="C30" s="63"/>
      <c r="D30" s="63"/>
      <c r="E30" s="63"/>
      <c r="F30" s="63"/>
      <c r="G30" s="63">
        <v>1</v>
      </c>
      <c r="H30" s="63"/>
      <c r="I30" s="63"/>
      <c r="J30" s="63"/>
      <c r="K30" s="63"/>
      <c r="L30" s="63"/>
      <c r="M30" s="63"/>
      <c r="N30" s="63"/>
      <c r="O30" s="63"/>
      <c r="P30" s="63"/>
      <c r="Q30" s="63"/>
      <c r="R30" s="63"/>
      <c r="S30" s="63"/>
      <c r="T30" s="63"/>
      <c r="U30" s="63"/>
      <c r="V30" s="63"/>
      <c r="W30" s="63"/>
      <c r="X30" s="63"/>
      <c r="Y30" s="63"/>
      <c r="Z30" s="63"/>
      <c r="AA30" s="63"/>
      <c r="AB30" s="63">
        <f t="shared" si="0"/>
        <v>1</v>
      </c>
      <c r="AC30" s="68">
        <f t="shared" si="1"/>
        <v>0</v>
      </c>
    </row>
    <row r="31" spans="1:29">
      <c r="A31" s="63" t="s">
        <v>83</v>
      </c>
      <c r="B31" s="63" t="s">
        <v>122</v>
      </c>
      <c r="C31" s="63"/>
      <c r="D31" s="63"/>
      <c r="E31" s="63"/>
      <c r="F31" s="63"/>
      <c r="G31" s="63">
        <v>5</v>
      </c>
      <c r="H31" s="63"/>
      <c r="I31" s="63"/>
      <c r="J31" s="63"/>
      <c r="K31" s="63"/>
      <c r="L31" s="63"/>
      <c r="M31" s="63"/>
      <c r="N31" s="63"/>
      <c r="O31" s="63"/>
      <c r="P31" s="63"/>
      <c r="Q31" s="63"/>
      <c r="R31" s="63"/>
      <c r="S31" s="63"/>
      <c r="T31" s="63"/>
      <c r="U31" s="63"/>
      <c r="V31" s="63"/>
      <c r="W31" s="63"/>
      <c r="X31" s="63"/>
      <c r="Y31" s="63"/>
      <c r="Z31" s="63"/>
      <c r="AA31" s="63"/>
      <c r="AB31" s="63">
        <f t="shared" si="0"/>
        <v>5</v>
      </c>
      <c r="AC31" s="68">
        <f t="shared" si="1"/>
        <v>0</v>
      </c>
    </row>
    <row r="32" spans="1:29">
      <c r="A32" s="63" t="s">
        <v>85</v>
      </c>
      <c r="B32" s="63" t="s">
        <v>227</v>
      </c>
      <c r="C32" s="63"/>
      <c r="D32" s="63"/>
      <c r="E32" s="63"/>
      <c r="F32" s="63"/>
      <c r="G32" s="63">
        <v>1</v>
      </c>
      <c r="H32" s="63"/>
      <c r="I32" s="63"/>
      <c r="J32" s="63"/>
      <c r="K32" s="63"/>
      <c r="L32" s="63"/>
      <c r="M32" s="63"/>
      <c r="N32" s="63"/>
      <c r="O32" s="63"/>
      <c r="P32" s="63"/>
      <c r="Q32" s="63"/>
      <c r="R32" s="63"/>
      <c r="S32" s="63"/>
      <c r="T32" s="63"/>
      <c r="U32" s="63"/>
      <c r="V32" s="63"/>
      <c r="W32" s="63"/>
      <c r="X32" s="63"/>
      <c r="Y32" s="63"/>
      <c r="Z32" s="63"/>
      <c r="AA32" s="63"/>
      <c r="AB32" s="63">
        <f t="shared" si="0"/>
        <v>1</v>
      </c>
      <c r="AC32" s="68">
        <f t="shared" si="1"/>
        <v>0</v>
      </c>
    </row>
    <row r="33" spans="1:29">
      <c r="A33" s="63" t="s">
        <v>87</v>
      </c>
      <c r="B33" s="63" t="s">
        <v>228</v>
      </c>
      <c r="C33" s="63"/>
      <c r="D33" s="63"/>
      <c r="E33" s="63"/>
      <c r="F33" s="63"/>
      <c r="G33" s="63">
        <v>1</v>
      </c>
      <c r="H33" s="63"/>
      <c r="I33" s="63"/>
      <c r="J33" s="63"/>
      <c r="K33" s="63"/>
      <c r="L33" s="63"/>
      <c r="M33" s="63"/>
      <c r="N33" s="63"/>
      <c r="O33" s="63"/>
      <c r="P33" s="63"/>
      <c r="Q33" s="63"/>
      <c r="R33" s="63"/>
      <c r="S33" s="63"/>
      <c r="T33" s="63"/>
      <c r="U33" s="63"/>
      <c r="V33" s="63"/>
      <c r="W33" s="63"/>
      <c r="X33" s="63"/>
      <c r="Y33" s="63"/>
      <c r="Z33" s="63"/>
      <c r="AA33" s="63"/>
      <c r="AB33" s="63">
        <f t="shared" si="0"/>
        <v>1</v>
      </c>
      <c r="AC33" s="68">
        <f t="shared" si="1"/>
        <v>0</v>
      </c>
    </row>
    <row r="34" spans="1:29">
      <c r="A34" s="63" t="s">
        <v>89</v>
      </c>
      <c r="B34" s="63" t="s">
        <v>229</v>
      </c>
      <c r="C34" s="63"/>
      <c r="D34" s="63"/>
      <c r="E34" s="63"/>
      <c r="F34" s="63"/>
      <c r="G34" s="63">
        <v>1</v>
      </c>
      <c r="H34" s="63"/>
      <c r="I34" s="63"/>
      <c r="J34" s="63"/>
      <c r="K34" s="63"/>
      <c r="L34" s="63"/>
      <c r="M34" s="63"/>
      <c r="N34" s="63"/>
      <c r="O34" s="63"/>
      <c r="P34" s="63"/>
      <c r="Q34" s="63"/>
      <c r="R34" s="63"/>
      <c r="S34" s="63"/>
      <c r="T34" s="63"/>
      <c r="U34" s="63"/>
      <c r="V34" s="63"/>
      <c r="W34" s="63"/>
      <c r="X34" s="63"/>
      <c r="Y34" s="63"/>
      <c r="Z34" s="63"/>
      <c r="AA34" s="63"/>
      <c r="AB34" s="63">
        <f t="shared" si="0"/>
        <v>1</v>
      </c>
      <c r="AC34" s="68">
        <f t="shared" si="1"/>
        <v>0</v>
      </c>
    </row>
    <row r="35" spans="1:29">
      <c r="A35" s="63" t="s">
        <v>91</v>
      </c>
      <c r="B35" s="63" t="s">
        <v>112</v>
      </c>
      <c r="C35" s="63"/>
      <c r="D35" s="63"/>
      <c r="E35" s="63"/>
      <c r="F35" s="63"/>
      <c r="G35" s="63">
        <v>1</v>
      </c>
      <c r="H35" s="63"/>
      <c r="I35" s="63"/>
      <c r="J35" s="63"/>
      <c r="K35" s="63"/>
      <c r="L35" s="63"/>
      <c r="M35" s="63"/>
      <c r="N35" s="63"/>
      <c r="O35" s="63"/>
      <c r="P35" s="63"/>
      <c r="Q35" s="63"/>
      <c r="R35" s="63"/>
      <c r="S35" s="63"/>
      <c r="T35" s="63"/>
      <c r="U35" s="63"/>
      <c r="V35" s="63"/>
      <c r="W35" s="63"/>
      <c r="X35" s="63"/>
      <c r="Y35" s="63"/>
      <c r="Z35" s="63"/>
      <c r="AA35" s="63"/>
      <c r="AB35" s="63">
        <f t="shared" si="0"/>
        <v>1</v>
      </c>
      <c r="AC35" s="68">
        <f t="shared" ref="AC35:AC64" si="2">C35*D35*AB35/1000000</f>
        <v>0</v>
      </c>
    </row>
    <row r="36" spans="1:29">
      <c r="A36" s="63" t="s">
        <v>93</v>
      </c>
      <c r="B36" s="63" t="s">
        <v>139</v>
      </c>
      <c r="C36" s="63"/>
      <c r="D36" s="63"/>
      <c r="E36" s="63"/>
      <c r="F36" s="63"/>
      <c r="G36" s="63">
        <v>2</v>
      </c>
      <c r="H36" s="63"/>
      <c r="I36" s="63"/>
      <c r="J36" s="63"/>
      <c r="K36" s="63"/>
      <c r="L36" s="63"/>
      <c r="M36" s="63"/>
      <c r="N36" s="63"/>
      <c r="O36" s="63"/>
      <c r="P36" s="63"/>
      <c r="Q36" s="63"/>
      <c r="R36" s="63"/>
      <c r="S36" s="63"/>
      <c r="T36" s="63"/>
      <c r="U36" s="63"/>
      <c r="V36" s="63"/>
      <c r="W36" s="63"/>
      <c r="X36" s="63"/>
      <c r="Y36" s="63"/>
      <c r="Z36" s="63"/>
      <c r="AA36" s="63"/>
      <c r="AB36" s="63">
        <f t="shared" si="0"/>
        <v>2</v>
      </c>
      <c r="AC36" s="68">
        <f t="shared" si="2"/>
        <v>0</v>
      </c>
    </row>
    <row r="37" spans="1:29">
      <c r="A37" s="63" t="s">
        <v>95</v>
      </c>
      <c r="B37" s="63" t="s">
        <v>230</v>
      </c>
      <c r="C37" s="63"/>
      <c r="D37" s="63"/>
      <c r="E37" s="63"/>
      <c r="F37" s="63"/>
      <c r="G37" s="63">
        <v>1</v>
      </c>
      <c r="H37" s="63"/>
      <c r="I37" s="63"/>
      <c r="J37" s="63"/>
      <c r="K37" s="63"/>
      <c r="L37" s="63"/>
      <c r="M37" s="63"/>
      <c r="N37" s="63"/>
      <c r="O37" s="63"/>
      <c r="P37" s="63"/>
      <c r="Q37" s="63"/>
      <c r="R37" s="63"/>
      <c r="S37" s="63"/>
      <c r="T37" s="63"/>
      <c r="U37" s="63"/>
      <c r="V37" s="63"/>
      <c r="W37" s="63"/>
      <c r="X37" s="63"/>
      <c r="Y37" s="63"/>
      <c r="Z37" s="63"/>
      <c r="AA37" s="63"/>
      <c r="AB37" s="63">
        <f t="shared" si="0"/>
        <v>1</v>
      </c>
      <c r="AC37" s="68">
        <f t="shared" si="2"/>
        <v>0</v>
      </c>
    </row>
    <row r="38" spans="1:29">
      <c r="A38" s="63" t="s">
        <v>97</v>
      </c>
      <c r="B38" s="63" t="s">
        <v>231</v>
      </c>
      <c r="C38" s="63"/>
      <c r="D38" s="63"/>
      <c r="E38" s="63"/>
      <c r="F38" s="63"/>
      <c r="G38" s="63">
        <v>1</v>
      </c>
      <c r="H38" s="63"/>
      <c r="I38" s="63"/>
      <c r="J38" s="63"/>
      <c r="K38" s="63"/>
      <c r="L38" s="63"/>
      <c r="M38" s="63"/>
      <c r="N38" s="63"/>
      <c r="O38" s="63"/>
      <c r="P38" s="63"/>
      <c r="Q38" s="63"/>
      <c r="R38" s="63"/>
      <c r="S38" s="63"/>
      <c r="T38" s="63"/>
      <c r="U38" s="63"/>
      <c r="V38" s="63"/>
      <c r="W38" s="63"/>
      <c r="X38" s="63"/>
      <c r="Y38" s="63"/>
      <c r="Z38" s="63"/>
      <c r="AA38" s="63"/>
      <c r="AB38" s="63">
        <f t="shared" si="0"/>
        <v>1</v>
      </c>
      <c r="AC38" s="68">
        <f t="shared" si="2"/>
        <v>0</v>
      </c>
    </row>
    <row r="39" spans="1:29">
      <c r="A39" s="63" t="s">
        <v>99</v>
      </c>
      <c r="B39" s="63" t="s">
        <v>232</v>
      </c>
      <c r="C39" s="63"/>
      <c r="D39" s="63"/>
      <c r="E39" s="63"/>
      <c r="F39" s="63"/>
      <c r="G39" s="63">
        <v>1</v>
      </c>
      <c r="H39" s="63"/>
      <c r="I39" s="63"/>
      <c r="J39" s="63"/>
      <c r="K39" s="63"/>
      <c r="L39" s="63"/>
      <c r="M39" s="63"/>
      <c r="N39" s="63"/>
      <c r="O39" s="63"/>
      <c r="P39" s="63"/>
      <c r="Q39" s="63"/>
      <c r="R39" s="63"/>
      <c r="S39" s="63"/>
      <c r="T39" s="63"/>
      <c r="U39" s="63"/>
      <c r="V39" s="63"/>
      <c r="W39" s="63"/>
      <c r="X39" s="63"/>
      <c r="Y39" s="63"/>
      <c r="Z39" s="63"/>
      <c r="AA39" s="63"/>
      <c r="AB39" s="63">
        <f t="shared" si="0"/>
        <v>1</v>
      </c>
      <c r="AC39" s="68">
        <f t="shared" si="2"/>
        <v>0</v>
      </c>
    </row>
    <row r="40" spans="1:29">
      <c r="A40" s="63" t="s">
        <v>101</v>
      </c>
      <c r="B40" s="63" t="s">
        <v>233</v>
      </c>
      <c r="C40" s="63"/>
      <c r="D40" s="63"/>
      <c r="E40" s="63"/>
      <c r="F40" s="63"/>
      <c r="G40" s="63">
        <v>1</v>
      </c>
      <c r="H40" s="63"/>
      <c r="I40" s="63"/>
      <c r="J40" s="63"/>
      <c r="K40" s="63"/>
      <c r="L40" s="63"/>
      <c r="M40" s="63"/>
      <c r="N40" s="63"/>
      <c r="O40" s="63"/>
      <c r="P40" s="63"/>
      <c r="Q40" s="63"/>
      <c r="R40" s="63"/>
      <c r="S40" s="63"/>
      <c r="T40" s="63"/>
      <c r="U40" s="63"/>
      <c r="V40" s="63"/>
      <c r="W40" s="63"/>
      <c r="X40" s="63"/>
      <c r="Y40" s="63"/>
      <c r="Z40" s="63"/>
      <c r="AA40" s="63"/>
      <c r="AB40" s="63">
        <f t="shared" si="0"/>
        <v>1</v>
      </c>
      <c r="AC40" s="68">
        <f t="shared" si="2"/>
        <v>0</v>
      </c>
    </row>
    <row r="41" spans="1:29">
      <c r="A41" s="63" t="s">
        <v>103</v>
      </c>
      <c r="B41" s="63" t="s">
        <v>234</v>
      </c>
      <c r="C41" s="63"/>
      <c r="D41" s="63"/>
      <c r="E41" s="63"/>
      <c r="F41" s="63"/>
      <c r="G41" s="63">
        <v>1</v>
      </c>
      <c r="H41" s="63"/>
      <c r="I41" s="63"/>
      <c r="J41" s="63"/>
      <c r="K41" s="63"/>
      <c r="L41" s="63"/>
      <c r="M41" s="63"/>
      <c r="N41" s="63"/>
      <c r="O41" s="63"/>
      <c r="P41" s="63"/>
      <c r="Q41" s="63"/>
      <c r="R41" s="63"/>
      <c r="S41" s="63"/>
      <c r="T41" s="63"/>
      <c r="U41" s="63"/>
      <c r="V41" s="63"/>
      <c r="W41" s="63"/>
      <c r="X41" s="63"/>
      <c r="Y41" s="63"/>
      <c r="Z41" s="63"/>
      <c r="AA41" s="63"/>
      <c r="AB41" s="63">
        <f t="shared" si="0"/>
        <v>1</v>
      </c>
      <c r="AC41" s="68">
        <f t="shared" si="2"/>
        <v>0</v>
      </c>
    </row>
    <row r="42" spans="1:29">
      <c r="A42" s="63" t="s">
        <v>105</v>
      </c>
      <c r="B42" s="63" t="s">
        <v>235</v>
      </c>
      <c r="C42" s="63"/>
      <c r="D42" s="63"/>
      <c r="E42" s="63"/>
      <c r="F42" s="63"/>
      <c r="G42" s="63">
        <v>2</v>
      </c>
      <c r="H42" s="63">
        <v>4</v>
      </c>
      <c r="I42" s="63">
        <v>4</v>
      </c>
      <c r="J42" s="63">
        <v>4</v>
      </c>
      <c r="K42" s="63">
        <v>4</v>
      </c>
      <c r="L42" s="63">
        <v>4</v>
      </c>
      <c r="M42" s="63">
        <v>4</v>
      </c>
      <c r="N42" s="63">
        <v>4</v>
      </c>
      <c r="O42" s="63">
        <v>4</v>
      </c>
      <c r="P42" s="63">
        <v>4</v>
      </c>
      <c r="Q42" s="63">
        <v>4</v>
      </c>
      <c r="R42" s="63">
        <v>4</v>
      </c>
      <c r="S42" s="63">
        <v>4</v>
      </c>
      <c r="T42" s="63">
        <v>4</v>
      </c>
      <c r="U42" s="63">
        <v>4</v>
      </c>
      <c r="V42" s="63">
        <v>4</v>
      </c>
      <c r="W42" s="63">
        <v>4</v>
      </c>
      <c r="X42" s="63"/>
      <c r="Y42" s="63"/>
      <c r="Z42" s="63"/>
      <c r="AA42" s="63"/>
      <c r="AB42" s="63">
        <f t="shared" si="0"/>
        <v>66</v>
      </c>
      <c r="AC42" s="68">
        <f t="shared" si="2"/>
        <v>0</v>
      </c>
    </row>
    <row r="43" spans="1:29">
      <c r="A43" s="63" t="s">
        <v>107</v>
      </c>
      <c r="B43" s="63" t="s">
        <v>236</v>
      </c>
      <c r="C43" s="63"/>
      <c r="D43" s="63"/>
      <c r="E43" s="63"/>
      <c r="F43" s="63"/>
      <c r="G43" s="63">
        <v>2</v>
      </c>
      <c r="H43" s="63"/>
      <c r="I43" s="63"/>
      <c r="J43" s="63"/>
      <c r="K43" s="63"/>
      <c r="L43" s="63"/>
      <c r="M43" s="63"/>
      <c r="N43" s="63"/>
      <c r="O43" s="63"/>
      <c r="P43" s="63"/>
      <c r="Q43" s="63"/>
      <c r="R43" s="63"/>
      <c r="S43" s="63"/>
      <c r="T43" s="63"/>
      <c r="U43" s="63"/>
      <c r="V43" s="63"/>
      <c r="W43" s="63"/>
      <c r="X43" s="63"/>
      <c r="Y43" s="63"/>
      <c r="Z43" s="63"/>
      <c r="AA43" s="63"/>
      <c r="AB43" s="63">
        <f t="shared" si="0"/>
        <v>2</v>
      </c>
      <c r="AC43" s="68">
        <f t="shared" si="2"/>
        <v>0</v>
      </c>
    </row>
    <row r="44" spans="1:29">
      <c r="A44" s="63" t="s">
        <v>109</v>
      </c>
      <c r="B44" s="63" t="s">
        <v>237</v>
      </c>
      <c r="C44" s="63"/>
      <c r="D44" s="63"/>
      <c r="E44" s="63"/>
      <c r="F44" s="63"/>
      <c r="G44" s="63">
        <v>2</v>
      </c>
      <c r="H44" s="63"/>
      <c r="I44" s="63"/>
      <c r="J44" s="63"/>
      <c r="K44" s="63"/>
      <c r="L44" s="63"/>
      <c r="M44" s="63"/>
      <c r="N44" s="63"/>
      <c r="O44" s="63"/>
      <c r="P44" s="63"/>
      <c r="Q44" s="63"/>
      <c r="R44" s="63"/>
      <c r="S44" s="63"/>
      <c r="T44" s="63"/>
      <c r="U44" s="63"/>
      <c r="V44" s="63"/>
      <c r="W44" s="63"/>
      <c r="X44" s="63"/>
      <c r="Y44" s="63"/>
      <c r="Z44" s="63"/>
      <c r="AA44" s="63"/>
      <c r="AB44" s="63">
        <f t="shared" si="0"/>
        <v>2</v>
      </c>
      <c r="AC44" s="68">
        <f t="shared" si="2"/>
        <v>0</v>
      </c>
    </row>
    <row r="45" spans="1:29">
      <c r="A45" s="63" t="s">
        <v>111</v>
      </c>
      <c r="B45" s="63" t="s">
        <v>238</v>
      </c>
      <c r="C45" s="63"/>
      <c r="D45" s="63"/>
      <c r="E45" s="63"/>
      <c r="F45" s="63"/>
      <c r="G45" s="63">
        <v>2</v>
      </c>
      <c r="H45" s="63"/>
      <c r="I45" s="63"/>
      <c r="J45" s="63"/>
      <c r="K45" s="63"/>
      <c r="L45" s="63"/>
      <c r="M45" s="63"/>
      <c r="N45" s="63"/>
      <c r="O45" s="63"/>
      <c r="P45" s="63"/>
      <c r="Q45" s="63"/>
      <c r="R45" s="63"/>
      <c r="S45" s="63"/>
      <c r="T45" s="63"/>
      <c r="U45" s="63"/>
      <c r="V45" s="63"/>
      <c r="W45" s="63"/>
      <c r="X45" s="63"/>
      <c r="Y45" s="63"/>
      <c r="Z45" s="63"/>
      <c r="AA45" s="63"/>
      <c r="AB45" s="63">
        <f t="shared" si="0"/>
        <v>2</v>
      </c>
      <c r="AC45" s="68">
        <f t="shared" si="2"/>
        <v>0</v>
      </c>
    </row>
    <row r="46" spans="1:29">
      <c r="A46" s="63" t="s">
        <v>113</v>
      </c>
      <c r="B46" s="63" t="s">
        <v>239</v>
      </c>
      <c r="C46" s="63"/>
      <c r="D46" s="63"/>
      <c r="E46" s="63"/>
      <c r="F46" s="63"/>
      <c r="G46" s="63">
        <v>1</v>
      </c>
      <c r="H46" s="63"/>
      <c r="I46" s="63"/>
      <c r="J46" s="63"/>
      <c r="K46" s="63"/>
      <c r="L46" s="63"/>
      <c r="M46" s="63"/>
      <c r="N46" s="63"/>
      <c r="O46" s="63"/>
      <c r="P46" s="63"/>
      <c r="Q46" s="63"/>
      <c r="R46" s="63"/>
      <c r="S46" s="63"/>
      <c r="T46" s="63"/>
      <c r="U46" s="63"/>
      <c r="V46" s="63"/>
      <c r="W46" s="63"/>
      <c r="X46" s="63"/>
      <c r="Y46" s="63"/>
      <c r="Z46" s="63"/>
      <c r="AA46" s="63"/>
      <c r="AB46" s="63">
        <f t="shared" si="0"/>
        <v>1</v>
      </c>
      <c r="AC46" s="68">
        <f t="shared" si="2"/>
        <v>0</v>
      </c>
    </row>
    <row r="47" spans="1:29">
      <c r="A47" s="63" t="s">
        <v>115</v>
      </c>
      <c r="B47" s="63" t="s">
        <v>153</v>
      </c>
      <c r="C47" s="63"/>
      <c r="D47" s="63"/>
      <c r="E47" s="63"/>
      <c r="F47" s="63"/>
      <c r="G47" s="63">
        <v>2</v>
      </c>
      <c r="H47" s="63">
        <v>12</v>
      </c>
      <c r="I47" s="63">
        <v>12</v>
      </c>
      <c r="J47" s="63">
        <v>12</v>
      </c>
      <c r="K47" s="63">
        <v>12</v>
      </c>
      <c r="L47" s="63">
        <v>12</v>
      </c>
      <c r="M47" s="63">
        <v>12</v>
      </c>
      <c r="N47" s="63">
        <v>12</v>
      </c>
      <c r="O47" s="63">
        <v>12</v>
      </c>
      <c r="P47" s="63">
        <v>12</v>
      </c>
      <c r="Q47" s="63">
        <v>12</v>
      </c>
      <c r="R47" s="63">
        <v>12</v>
      </c>
      <c r="S47" s="63">
        <v>12</v>
      </c>
      <c r="T47" s="63">
        <v>12</v>
      </c>
      <c r="U47" s="63">
        <v>12</v>
      </c>
      <c r="V47" s="63">
        <v>12</v>
      </c>
      <c r="W47" s="63">
        <v>12</v>
      </c>
      <c r="X47" s="63"/>
      <c r="Y47" s="63"/>
      <c r="Z47" s="63"/>
      <c r="AA47" s="63"/>
      <c r="AB47" s="63">
        <f t="shared" si="0"/>
        <v>194</v>
      </c>
      <c r="AC47" s="68">
        <f t="shared" si="2"/>
        <v>0</v>
      </c>
    </row>
    <row r="48" s="67" customFormat="1" spans="1:30">
      <c r="A48" s="66" t="s">
        <v>117</v>
      </c>
      <c r="B48" s="66" t="s">
        <v>240</v>
      </c>
      <c r="C48" s="66"/>
      <c r="D48" s="66"/>
      <c r="E48" s="66"/>
      <c r="F48" s="66"/>
      <c r="G48" s="66">
        <v>2</v>
      </c>
      <c r="H48" s="66"/>
      <c r="I48" s="66"/>
      <c r="J48" s="66"/>
      <c r="K48" s="66"/>
      <c r="L48" s="66"/>
      <c r="M48" s="66"/>
      <c r="N48" s="66"/>
      <c r="O48" s="66"/>
      <c r="P48" s="66"/>
      <c r="Q48" s="66"/>
      <c r="R48" s="66"/>
      <c r="S48" s="66"/>
      <c r="T48" s="66"/>
      <c r="U48" s="66"/>
      <c r="V48" s="66"/>
      <c r="W48" s="66"/>
      <c r="X48" s="66"/>
      <c r="Y48" s="66"/>
      <c r="Z48" s="66"/>
      <c r="AA48" s="66"/>
      <c r="AB48" s="66">
        <f t="shared" si="0"/>
        <v>2</v>
      </c>
      <c r="AC48" s="69">
        <f t="shared" si="2"/>
        <v>0</v>
      </c>
      <c r="AD48" s="67" t="s">
        <v>241</v>
      </c>
    </row>
    <row r="49" spans="1:29">
      <c r="A49" s="63" t="s">
        <v>119</v>
      </c>
      <c r="B49" s="63" t="s">
        <v>242</v>
      </c>
      <c r="C49" s="63"/>
      <c r="D49" s="63"/>
      <c r="E49" s="63"/>
      <c r="F49" s="63"/>
      <c r="G49" s="63">
        <v>2</v>
      </c>
      <c r="H49" s="63"/>
      <c r="I49" s="63"/>
      <c r="J49" s="63"/>
      <c r="K49" s="63"/>
      <c r="L49" s="63"/>
      <c r="M49" s="63"/>
      <c r="N49" s="63"/>
      <c r="O49" s="63"/>
      <c r="P49" s="63"/>
      <c r="Q49" s="63"/>
      <c r="R49" s="63"/>
      <c r="S49" s="63"/>
      <c r="T49" s="63"/>
      <c r="U49" s="63"/>
      <c r="V49" s="63"/>
      <c r="W49" s="63"/>
      <c r="X49" s="63"/>
      <c r="Y49" s="63"/>
      <c r="Z49" s="63"/>
      <c r="AA49" s="63"/>
      <c r="AB49" s="63">
        <f t="shared" si="0"/>
        <v>2</v>
      </c>
      <c r="AC49" s="68">
        <f t="shared" si="2"/>
        <v>0</v>
      </c>
    </row>
    <row r="50" spans="1:29">
      <c r="A50" s="63" t="s">
        <v>121</v>
      </c>
      <c r="B50" s="63" t="s">
        <v>243</v>
      </c>
      <c r="C50" s="63"/>
      <c r="D50" s="63"/>
      <c r="E50" s="63"/>
      <c r="F50" s="63"/>
      <c r="G50" s="63">
        <v>2</v>
      </c>
      <c r="H50" s="63"/>
      <c r="I50" s="63"/>
      <c r="J50" s="63"/>
      <c r="K50" s="63"/>
      <c r="L50" s="63"/>
      <c r="M50" s="63"/>
      <c r="N50" s="63"/>
      <c r="O50" s="63"/>
      <c r="P50" s="63"/>
      <c r="Q50" s="63"/>
      <c r="R50" s="63"/>
      <c r="S50" s="63"/>
      <c r="T50" s="63"/>
      <c r="U50" s="63"/>
      <c r="V50" s="63"/>
      <c r="W50" s="63"/>
      <c r="X50" s="63"/>
      <c r="Y50" s="63"/>
      <c r="Z50" s="63"/>
      <c r="AA50" s="63"/>
      <c r="AB50" s="63">
        <f t="shared" si="0"/>
        <v>2</v>
      </c>
      <c r="AC50" s="68">
        <f t="shared" si="2"/>
        <v>0</v>
      </c>
    </row>
    <row r="51" spans="1:29">
      <c r="A51" s="63" t="s">
        <v>123</v>
      </c>
      <c r="B51" s="63" t="s">
        <v>244</v>
      </c>
      <c r="C51" s="63"/>
      <c r="D51" s="63"/>
      <c r="E51" s="63"/>
      <c r="F51" s="63"/>
      <c r="G51" s="63">
        <v>1</v>
      </c>
      <c r="H51" s="63"/>
      <c r="I51" s="63"/>
      <c r="J51" s="63"/>
      <c r="K51" s="63"/>
      <c r="L51" s="63"/>
      <c r="M51" s="63"/>
      <c r="N51" s="63"/>
      <c r="O51" s="63"/>
      <c r="P51" s="63"/>
      <c r="Q51" s="63"/>
      <c r="R51" s="63"/>
      <c r="S51" s="63"/>
      <c r="T51" s="63"/>
      <c r="U51" s="63"/>
      <c r="V51" s="63"/>
      <c r="W51" s="63"/>
      <c r="X51" s="63"/>
      <c r="Y51" s="63"/>
      <c r="Z51" s="63"/>
      <c r="AA51" s="63"/>
      <c r="AB51" s="63">
        <f t="shared" si="0"/>
        <v>1</v>
      </c>
      <c r="AC51" s="68">
        <f t="shared" si="2"/>
        <v>0</v>
      </c>
    </row>
    <row r="52" spans="1:29">
      <c r="A52" s="63" t="s">
        <v>125</v>
      </c>
      <c r="B52" s="63" t="s">
        <v>245</v>
      </c>
      <c r="C52" s="63"/>
      <c r="D52" s="63"/>
      <c r="E52" s="63"/>
      <c r="F52" s="63"/>
      <c r="G52" s="63">
        <v>3</v>
      </c>
      <c r="H52" s="63"/>
      <c r="I52" s="63"/>
      <c r="J52" s="63"/>
      <c r="K52" s="63"/>
      <c r="L52" s="63"/>
      <c r="M52" s="63"/>
      <c r="N52" s="63"/>
      <c r="O52" s="63"/>
      <c r="P52" s="63"/>
      <c r="Q52" s="63"/>
      <c r="R52" s="63"/>
      <c r="S52" s="63"/>
      <c r="T52" s="63"/>
      <c r="U52" s="63"/>
      <c r="V52" s="63"/>
      <c r="W52" s="63"/>
      <c r="X52" s="63"/>
      <c r="Y52" s="63"/>
      <c r="Z52" s="63"/>
      <c r="AA52" s="63"/>
      <c r="AB52" s="63">
        <f t="shared" si="0"/>
        <v>3</v>
      </c>
      <c r="AC52" s="68">
        <f t="shared" si="2"/>
        <v>0</v>
      </c>
    </row>
    <row r="53" spans="1:29">
      <c r="A53" s="63" t="s">
        <v>127</v>
      </c>
      <c r="B53" s="63" t="s">
        <v>246</v>
      </c>
      <c r="C53" s="63"/>
      <c r="D53" s="63"/>
      <c r="E53" s="63"/>
      <c r="F53" s="63"/>
      <c r="G53" s="63">
        <v>2</v>
      </c>
      <c r="H53" s="63"/>
      <c r="I53" s="63"/>
      <c r="J53" s="63"/>
      <c r="K53" s="63"/>
      <c r="L53" s="63"/>
      <c r="M53" s="63"/>
      <c r="N53" s="63"/>
      <c r="O53" s="63"/>
      <c r="P53" s="63"/>
      <c r="Q53" s="63"/>
      <c r="R53" s="63"/>
      <c r="S53" s="63"/>
      <c r="T53" s="63"/>
      <c r="U53" s="63"/>
      <c r="V53" s="63"/>
      <c r="W53" s="63"/>
      <c r="X53" s="63"/>
      <c r="Y53" s="63"/>
      <c r="Z53" s="63"/>
      <c r="AA53" s="63"/>
      <c r="AB53" s="63">
        <f t="shared" si="0"/>
        <v>2</v>
      </c>
      <c r="AC53" s="68">
        <f t="shared" si="2"/>
        <v>0</v>
      </c>
    </row>
    <row r="54" spans="1:29">
      <c r="A54" s="63" t="s">
        <v>129</v>
      </c>
      <c r="B54" s="63" t="s">
        <v>247</v>
      </c>
      <c r="C54" s="63"/>
      <c r="D54" s="63"/>
      <c r="E54" s="63"/>
      <c r="F54" s="63"/>
      <c r="G54" s="63">
        <v>2</v>
      </c>
      <c r="H54" s="63"/>
      <c r="I54" s="63"/>
      <c r="J54" s="63"/>
      <c r="K54" s="63"/>
      <c r="L54" s="63"/>
      <c r="M54" s="63"/>
      <c r="N54" s="63"/>
      <c r="O54" s="63"/>
      <c r="P54" s="63"/>
      <c r="Q54" s="63"/>
      <c r="R54" s="63"/>
      <c r="S54" s="63"/>
      <c r="T54" s="63"/>
      <c r="U54" s="63"/>
      <c r="V54" s="63"/>
      <c r="W54" s="63"/>
      <c r="X54" s="63"/>
      <c r="Y54" s="63"/>
      <c r="Z54" s="63"/>
      <c r="AA54" s="63"/>
      <c r="AB54" s="63">
        <f t="shared" si="0"/>
        <v>2</v>
      </c>
      <c r="AC54" s="68">
        <f t="shared" si="2"/>
        <v>0</v>
      </c>
    </row>
    <row r="55" spans="1:29">
      <c r="A55" s="63" t="s">
        <v>131</v>
      </c>
      <c r="B55" s="64" t="s">
        <v>34</v>
      </c>
      <c r="C55" s="64"/>
      <c r="D55" s="64"/>
      <c r="E55" s="64"/>
      <c r="F55" s="64"/>
      <c r="G55" s="64">
        <v>3</v>
      </c>
      <c r="H55" s="64">
        <v>4</v>
      </c>
      <c r="I55" s="64">
        <v>4</v>
      </c>
      <c r="J55" s="64">
        <v>4</v>
      </c>
      <c r="K55" s="64">
        <v>4</v>
      </c>
      <c r="L55" s="64">
        <v>4</v>
      </c>
      <c r="M55" s="64">
        <v>4</v>
      </c>
      <c r="N55" s="64">
        <v>4</v>
      </c>
      <c r="O55" s="64">
        <v>4</v>
      </c>
      <c r="P55" s="64">
        <v>4</v>
      </c>
      <c r="Q55" s="64">
        <v>4</v>
      </c>
      <c r="R55" s="64">
        <v>4</v>
      </c>
      <c r="S55" s="64">
        <v>4</v>
      </c>
      <c r="T55" s="64">
        <v>4</v>
      </c>
      <c r="U55" s="64">
        <v>4</v>
      </c>
      <c r="V55" s="64">
        <v>4</v>
      </c>
      <c r="W55" s="64">
        <v>4</v>
      </c>
      <c r="X55" s="64"/>
      <c r="Y55" s="64"/>
      <c r="Z55" s="64"/>
      <c r="AA55" s="64"/>
      <c r="AB55" s="63">
        <f t="shared" si="0"/>
        <v>67</v>
      </c>
      <c r="AC55" s="70">
        <f t="shared" si="2"/>
        <v>0</v>
      </c>
    </row>
    <row r="56" spans="1:29">
      <c r="A56" s="63" t="s">
        <v>133</v>
      </c>
      <c r="B56" s="63" t="s">
        <v>248</v>
      </c>
      <c r="C56" s="63"/>
      <c r="D56" s="63"/>
      <c r="E56" s="63"/>
      <c r="F56" s="63"/>
      <c r="G56" s="63">
        <v>2</v>
      </c>
      <c r="H56" s="63"/>
      <c r="I56" s="63"/>
      <c r="J56" s="63"/>
      <c r="K56" s="63"/>
      <c r="L56" s="63"/>
      <c r="M56" s="63"/>
      <c r="N56" s="63"/>
      <c r="O56" s="63"/>
      <c r="P56" s="63"/>
      <c r="Q56" s="63"/>
      <c r="R56" s="63"/>
      <c r="S56" s="63"/>
      <c r="T56" s="63"/>
      <c r="U56" s="63"/>
      <c r="V56" s="63"/>
      <c r="W56" s="63"/>
      <c r="X56" s="63"/>
      <c r="Y56" s="63"/>
      <c r="Z56" s="63"/>
      <c r="AA56" s="63"/>
      <c r="AB56" s="63">
        <f t="shared" si="0"/>
        <v>2</v>
      </c>
      <c r="AC56" s="68">
        <f t="shared" si="2"/>
        <v>0</v>
      </c>
    </row>
    <row r="57" spans="1:29">
      <c r="A57" s="63" t="s">
        <v>135</v>
      </c>
      <c r="B57" s="63" t="s">
        <v>249</v>
      </c>
      <c r="C57" s="63"/>
      <c r="D57" s="63"/>
      <c r="E57" s="63"/>
      <c r="F57" s="63"/>
      <c r="G57" s="63">
        <v>3</v>
      </c>
      <c r="H57" s="63"/>
      <c r="I57" s="63"/>
      <c r="J57" s="63"/>
      <c r="K57" s="63"/>
      <c r="L57" s="63"/>
      <c r="M57" s="63"/>
      <c r="N57" s="63"/>
      <c r="O57" s="63"/>
      <c r="P57" s="63"/>
      <c r="Q57" s="63"/>
      <c r="R57" s="63"/>
      <c r="S57" s="63"/>
      <c r="T57" s="63"/>
      <c r="U57" s="63"/>
      <c r="V57" s="63"/>
      <c r="W57" s="63"/>
      <c r="X57" s="63"/>
      <c r="Y57" s="63"/>
      <c r="Z57" s="63"/>
      <c r="AA57" s="63"/>
      <c r="AB57" s="63">
        <f t="shared" si="0"/>
        <v>3</v>
      </c>
      <c r="AC57" s="68">
        <f t="shared" si="2"/>
        <v>0</v>
      </c>
    </row>
    <row r="58" spans="1:29">
      <c r="A58" s="63" t="s">
        <v>137</v>
      </c>
      <c r="B58" s="63" t="s">
        <v>92</v>
      </c>
      <c r="C58" s="63"/>
      <c r="D58" s="63"/>
      <c r="E58" s="63"/>
      <c r="F58" s="63"/>
      <c r="G58" s="63">
        <v>2</v>
      </c>
      <c r="H58" s="63"/>
      <c r="I58" s="63"/>
      <c r="J58" s="63"/>
      <c r="K58" s="63"/>
      <c r="L58" s="63"/>
      <c r="M58" s="63"/>
      <c r="N58" s="63"/>
      <c r="O58" s="63"/>
      <c r="P58" s="63"/>
      <c r="Q58" s="63"/>
      <c r="R58" s="63"/>
      <c r="S58" s="63"/>
      <c r="T58" s="63"/>
      <c r="U58" s="63"/>
      <c r="V58" s="63"/>
      <c r="W58" s="63"/>
      <c r="X58" s="63"/>
      <c r="Y58" s="63"/>
      <c r="Z58" s="63"/>
      <c r="AA58" s="63"/>
      <c r="AB58" s="63">
        <f t="shared" si="0"/>
        <v>2</v>
      </c>
      <c r="AC58" s="68">
        <f t="shared" si="2"/>
        <v>0</v>
      </c>
    </row>
    <row r="59" spans="1:29">
      <c r="A59" s="63" t="s">
        <v>138</v>
      </c>
      <c r="B59" s="63" t="s">
        <v>250</v>
      </c>
      <c r="C59" s="63"/>
      <c r="D59" s="63"/>
      <c r="E59" s="63"/>
      <c r="F59" s="63"/>
      <c r="G59" s="63">
        <v>2</v>
      </c>
      <c r="H59" s="63"/>
      <c r="I59" s="63"/>
      <c r="J59" s="63"/>
      <c r="K59" s="63"/>
      <c r="L59" s="63"/>
      <c r="M59" s="63"/>
      <c r="N59" s="63"/>
      <c r="O59" s="63"/>
      <c r="P59" s="63"/>
      <c r="Q59" s="63"/>
      <c r="R59" s="63"/>
      <c r="S59" s="63"/>
      <c r="T59" s="63"/>
      <c r="U59" s="63"/>
      <c r="V59" s="63"/>
      <c r="W59" s="63"/>
      <c r="X59" s="63"/>
      <c r="Y59" s="63"/>
      <c r="Z59" s="63"/>
      <c r="AA59" s="63"/>
      <c r="AB59" s="63">
        <f t="shared" si="0"/>
        <v>2</v>
      </c>
      <c r="AC59" s="68">
        <f t="shared" si="2"/>
        <v>0</v>
      </c>
    </row>
    <row r="60" spans="1:29">
      <c r="A60" s="63" t="s">
        <v>140</v>
      </c>
      <c r="B60" s="63" t="s">
        <v>102</v>
      </c>
      <c r="C60" s="63"/>
      <c r="D60" s="63"/>
      <c r="E60" s="63"/>
      <c r="F60" s="63"/>
      <c r="G60" s="63">
        <v>1</v>
      </c>
      <c r="H60" s="63"/>
      <c r="I60" s="63"/>
      <c r="J60" s="63"/>
      <c r="K60" s="63"/>
      <c r="L60" s="63"/>
      <c r="M60" s="63"/>
      <c r="N60" s="63"/>
      <c r="O60" s="63"/>
      <c r="P60" s="63"/>
      <c r="Q60" s="63"/>
      <c r="R60" s="63"/>
      <c r="S60" s="63"/>
      <c r="T60" s="63"/>
      <c r="U60" s="63"/>
      <c r="V60" s="63"/>
      <c r="W60" s="63"/>
      <c r="X60" s="63"/>
      <c r="Y60" s="63"/>
      <c r="Z60" s="63"/>
      <c r="AA60" s="63"/>
      <c r="AB60" s="63">
        <f t="shared" si="0"/>
        <v>1</v>
      </c>
      <c r="AC60" s="68">
        <f t="shared" si="2"/>
        <v>0</v>
      </c>
    </row>
    <row r="61" spans="1:29">
      <c r="A61" s="63" t="s">
        <v>142</v>
      </c>
      <c r="B61" s="63" t="s">
        <v>251</v>
      </c>
      <c r="C61" s="63"/>
      <c r="D61" s="63"/>
      <c r="E61" s="63"/>
      <c r="F61" s="63"/>
      <c r="G61" s="63">
        <v>1</v>
      </c>
      <c r="H61" s="63"/>
      <c r="I61" s="63"/>
      <c r="J61" s="63"/>
      <c r="K61" s="63"/>
      <c r="L61" s="63"/>
      <c r="M61" s="63"/>
      <c r="N61" s="63"/>
      <c r="O61" s="63"/>
      <c r="P61" s="63"/>
      <c r="Q61" s="63"/>
      <c r="R61" s="63"/>
      <c r="S61" s="63"/>
      <c r="T61" s="63"/>
      <c r="U61" s="63"/>
      <c r="V61" s="63"/>
      <c r="W61" s="63"/>
      <c r="X61" s="63"/>
      <c r="Y61" s="63"/>
      <c r="Z61" s="63"/>
      <c r="AA61" s="63"/>
      <c r="AB61" s="63">
        <f t="shared" si="0"/>
        <v>1</v>
      </c>
      <c r="AC61" s="68">
        <f t="shared" si="2"/>
        <v>0</v>
      </c>
    </row>
    <row r="62" spans="1:29">
      <c r="A62" s="63" t="s">
        <v>144</v>
      </c>
      <c r="B62" s="63" t="s">
        <v>252</v>
      </c>
      <c r="C62" s="63"/>
      <c r="D62" s="63"/>
      <c r="E62" s="63"/>
      <c r="F62" s="63"/>
      <c r="G62" s="63"/>
      <c r="H62" s="63">
        <v>2</v>
      </c>
      <c r="I62" s="63"/>
      <c r="J62" s="63"/>
      <c r="K62" s="63"/>
      <c r="L62" s="63"/>
      <c r="M62" s="63"/>
      <c r="N62" s="63"/>
      <c r="O62" s="63"/>
      <c r="P62" s="63"/>
      <c r="Q62" s="63"/>
      <c r="R62" s="63"/>
      <c r="S62" s="63"/>
      <c r="T62" s="63"/>
      <c r="U62" s="63"/>
      <c r="V62" s="63"/>
      <c r="W62" s="63"/>
      <c r="X62" s="63"/>
      <c r="Y62" s="63"/>
      <c r="Z62" s="63"/>
      <c r="AA62" s="63"/>
      <c r="AB62" s="63">
        <f t="shared" si="0"/>
        <v>2</v>
      </c>
      <c r="AC62" s="68">
        <f t="shared" si="2"/>
        <v>0</v>
      </c>
    </row>
    <row r="63" spans="1:29">
      <c r="A63" s="63" t="s">
        <v>146</v>
      </c>
      <c r="B63" s="63" t="s">
        <v>141</v>
      </c>
      <c r="C63" s="63"/>
      <c r="D63" s="63"/>
      <c r="E63" s="63"/>
      <c r="F63" s="63"/>
      <c r="G63" s="63"/>
      <c r="H63" s="63">
        <v>2</v>
      </c>
      <c r="I63" s="63">
        <v>2</v>
      </c>
      <c r="J63" s="63">
        <v>2</v>
      </c>
      <c r="K63" s="63">
        <v>2</v>
      </c>
      <c r="L63" s="63">
        <v>2</v>
      </c>
      <c r="M63" s="63">
        <v>2</v>
      </c>
      <c r="N63" s="63">
        <v>2</v>
      </c>
      <c r="O63" s="63">
        <v>2</v>
      </c>
      <c r="P63" s="63">
        <v>2</v>
      </c>
      <c r="Q63" s="63">
        <v>2</v>
      </c>
      <c r="R63" s="63">
        <v>2</v>
      </c>
      <c r="S63" s="63">
        <v>2</v>
      </c>
      <c r="T63" s="63">
        <v>2</v>
      </c>
      <c r="U63" s="63">
        <v>2</v>
      </c>
      <c r="V63" s="63">
        <v>2</v>
      </c>
      <c r="W63" s="63">
        <v>2</v>
      </c>
      <c r="X63" s="63"/>
      <c r="Y63" s="63"/>
      <c r="Z63" s="63"/>
      <c r="AA63" s="63"/>
      <c r="AB63" s="63">
        <f t="shared" si="0"/>
        <v>32</v>
      </c>
      <c r="AC63" s="68">
        <f t="shared" si="2"/>
        <v>0</v>
      </c>
    </row>
    <row r="64" spans="1:29">
      <c r="A64" s="63" t="s">
        <v>148</v>
      </c>
      <c r="B64" s="63" t="s">
        <v>253</v>
      </c>
      <c r="C64" s="63"/>
      <c r="D64" s="63"/>
      <c r="E64" s="63"/>
      <c r="F64" s="63"/>
      <c r="G64" s="63"/>
      <c r="H64" s="63">
        <v>6</v>
      </c>
      <c r="I64" s="63">
        <v>6</v>
      </c>
      <c r="J64" s="63">
        <v>6</v>
      </c>
      <c r="K64" s="63">
        <v>6</v>
      </c>
      <c r="L64" s="63">
        <v>6</v>
      </c>
      <c r="M64" s="63">
        <v>6</v>
      </c>
      <c r="N64" s="63">
        <v>6</v>
      </c>
      <c r="O64" s="63">
        <v>6</v>
      </c>
      <c r="P64" s="63">
        <v>6</v>
      </c>
      <c r="Q64" s="63">
        <v>6</v>
      </c>
      <c r="R64" s="63">
        <v>6</v>
      </c>
      <c r="S64" s="63">
        <v>6</v>
      </c>
      <c r="T64" s="63">
        <v>6</v>
      </c>
      <c r="U64" s="63">
        <v>6</v>
      </c>
      <c r="V64" s="63">
        <v>6</v>
      </c>
      <c r="W64" s="63">
        <v>6</v>
      </c>
      <c r="X64" s="63"/>
      <c r="Y64" s="63"/>
      <c r="Z64" s="63"/>
      <c r="AA64" s="63"/>
      <c r="AB64" s="63">
        <f t="shared" si="0"/>
        <v>96</v>
      </c>
      <c r="AC64" s="68">
        <f t="shared" si="2"/>
        <v>0</v>
      </c>
    </row>
    <row r="65" spans="1:29">
      <c r="A65" s="63" t="s">
        <v>150</v>
      </c>
      <c r="B65" s="63" t="s">
        <v>254</v>
      </c>
      <c r="C65" s="63"/>
      <c r="D65" s="63"/>
      <c r="E65" s="63"/>
      <c r="F65" s="63"/>
      <c r="G65" s="63"/>
      <c r="H65" s="63">
        <v>2</v>
      </c>
      <c r="I65" s="63">
        <v>2</v>
      </c>
      <c r="J65" s="63">
        <v>2</v>
      </c>
      <c r="K65" s="63">
        <v>2</v>
      </c>
      <c r="L65" s="63">
        <v>6</v>
      </c>
      <c r="M65" s="63">
        <v>6</v>
      </c>
      <c r="N65" s="63">
        <v>6</v>
      </c>
      <c r="O65" s="63">
        <v>6</v>
      </c>
      <c r="P65" s="63">
        <v>6</v>
      </c>
      <c r="Q65" s="63">
        <v>6</v>
      </c>
      <c r="R65" s="63">
        <v>6</v>
      </c>
      <c r="S65" s="63">
        <v>6</v>
      </c>
      <c r="T65" s="63">
        <v>6</v>
      </c>
      <c r="U65" s="63">
        <v>6</v>
      </c>
      <c r="V65" s="63">
        <v>6</v>
      </c>
      <c r="W65" s="63">
        <v>6</v>
      </c>
      <c r="X65" s="63"/>
      <c r="Y65" s="63"/>
      <c r="Z65" s="63"/>
      <c r="AA65" s="63"/>
      <c r="AB65" s="63">
        <f t="shared" si="0"/>
        <v>80</v>
      </c>
      <c r="AC65" s="68">
        <f t="shared" ref="AC65:AC84" si="3">C65*D65*AB65/1000000</f>
        <v>0</v>
      </c>
    </row>
    <row r="66" spans="1:29">
      <c r="A66" s="63" t="s">
        <v>152</v>
      </c>
      <c r="B66" s="63" t="s">
        <v>143</v>
      </c>
      <c r="C66" s="63"/>
      <c r="D66" s="63"/>
      <c r="E66" s="63"/>
      <c r="F66" s="63"/>
      <c r="G66" s="63"/>
      <c r="H66" s="63">
        <v>10</v>
      </c>
      <c r="I66" s="63">
        <v>10</v>
      </c>
      <c r="J66" s="63">
        <v>10</v>
      </c>
      <c r="K66" s="63">
        <v>10</v>
      </c>
      <c r="L66" s="63">
        <v>9</v>
      </c>
      <c r="M66" s="63">
        <v>9</v>
      </c>
      <c r="N66" s="63">
        <v>9</v>
      </c>
      <c r="O66" s="63">
        <v>9</v>
      </c>
      <c r="P66" s="63">
        <v>9</v>
      </c>
      <c r="Q66" s="63">
        <v>9</v>
      </c>
      <c r="R66" s="63">
        <v>9</v>
      </c>
      <c r="S66" s="63">
        <v>9</v>
      </c>
      <c r="T66" s="63">
        <v>9</v>
      </c>
      <c r="U66" s="63">
        <v>9</v>
      </c>
      <c r="V66" s="63">
        <v>9</v>
      </c>
      <c r="W66" s="63">
        <v>9</v>
      </c>
      <c r="X66" s="63"/>
      <c r="Y66" s="63"/>
      <c r="Z66" s="63"/>
      <c r="AA66" s="63"/>
      <c r="AB66" s="63">
        <f t="shared" si="0"/>
        <v>148</v>
      </c>
      <c r="AC66" s="68">
        <f t="shared" si="3"/>
        <v>0</v>
      </c>
    </row>
    <row r="67" spans="1:29">
      <c r="A67" s="63" t="s">
        <v>154</v>
      </c>
      <c r="B67" s="63" t="s">
        <v>145</v>
      </c>
      <c r="C67" s="63"/>
      <c r="D67" s="63"/>
      <c r="E67" s="63"/>
      <c r="F67" s="63"/>
      <c r="G67" s="63"/>
      <c r="H67" s="63">
        <v>6</v>
      </c>
      <c r="I67" s="63">
        <v>6</v>
      </c>
      <c r="J67" s="63">
        <v>6</v>
      </c>
      <c r="K67" s="63">
        <v>6</v>
      </c>
      <c r="L67" s="63">
        <v>6</v>
      </c>
      <c r="M67" s="63">
        <v>6</v>
      </c>
      <c r="N67" s="63">
        <v>6</v>
      </c>
      <c r="O67" s="63">
        <v>6</v>
      </c>
      <c r="P67" s="63">
        <v>6</v>
      </c>
      <c r="Q67" s="63">
        <v>6</v>
      </c>
      <c r="R67" s="63">
        <v>6</v>
      </c>
      <c r="S67" s="63">
        <v>6</v>
      </c>
      <c r="T67" s="63">
        <v>6</v>
      </c>
      <c r="U67" s="63">
        <v>6</v>
      </c>
      <c r="V67" s="63">
        <v>6</v>
      </c>
      <c r="W67" s="63">
        <v>6</v>
      </c>
      <c r="X67" s="63"/>
      <c r="Y67" s="63"/>
      <c r="Z67" s="63"/>
      <c r="AA67" s="63"/>
      <c r="AB67" s="63">
        <f t="shared" ref="AB67:AB86" si="4">SUM(E67:AA67)</f>
        <v>96</v>
      </c>
      <c r="AC67" s="68">
        <f t="shared" si="3"/>
        <v>0</v>
      </c>
    </row>
    <row r="68" spans="1:29">
      <c r="A68" s="63" t="s">
        <v>156</v>
      </c>
      <c r="B68" s="63" t="s">
        <v>151</v>
      </c>
      <c r="C68" s="63"/>
      <c r="D68" s="63"/>
      <c r="E68" s="63"/>
      <c r="F68" s="63"/>
      <c r="G68" s="63"/>
      <c r="H68" s="63">
        <v>6</v>
      </c>
      <c r="I68" s="63">
        <v>6</v>
      </c>
      <c r="J68" s="63">
        <v>6</v>
      </c>
      <c r="K68" s="63">
        <v>6</v>
      </c>
      <c r="L68" s="63">
        <v>6</v>
      </c>
      <c r="M68" s="63">
        <v>6</v>
      </c>
      <c r="N68" s="63">
        <v>6</v>
      </c>
      <c r="O68" s="63">
        <v>6</v>
      </c>
      <c r="P68" s="63">
        <v>6</v>
      </c>
      <c r="Q68" s="63">
        <v>6</v>
      </c>
      <c r="R68" s="63">
        <v>6</v>
      </c>
      <c r="S68" s="63">
        <v>6</v>
      </c>
      <c r="T68" s="63">
        <v>6</v>
      </c>
      <c r="U68" s="63">
        <v>6</v>
      </c>
      <c r="V68" s="63">
        <v>6</v>
      </c>
      <c r="W68" s="63">
        <v>6</v>
      </c>
      <c r="X68" s="63"/>
      <c r="Y68" s="63"/>
      <c r="Z68" s="63"/>
      <c r="AA68" s="63"/>
      <c r="AB68" s="63">
        <f t="shared" si="4"/>
        <v>96</v>
      </c>
      <c r="AC68" s="68">
        <f t="shared" si="3"/>
        <v>0</v>
      </c>
    </row>
    <row r="69" spans="1:29">
      <c r="A69" s="63" t="s">
        <v>158</v>
      </c>
      <c r="B69" s="63" t="s">
        <v>255</v>
      </c>
      <c r="C69" s="63"/>
      <c r="D69" s="63"/>
      <c r="E69" s="63"/>
      <c r="F69" s="63"/>
      <c r="G69" s="63"/>
      <c r="H69" s="63">
        <v>3</v>
      </c>
      <c r="I69" s="63">
        <v>4</v>
      </c>
      <c r="J69" s="63">
        <v>4</v>
      </c>
      <c r="K69" s="63">
        <v>4</v>
      </c>
      <c r="L69" s="63"/>
      <c r="M69" s="63"/>
      <c r="N69" s="63"/>
      <c r="O69" s="63"/>
      <c r="P69" s="63"/>
      <c r="Q69" s="63"/>
      <c r="R69" s="63"/>
      <c r="S69" s="63"/>
      <c r="T69" s="63"/>
      <c r="U69" s="63"/>
      <c r="V69" s="63"/>
      <c r="W69" s="63"/>
      <c r="X69" s="63"/>
      <c r="Y69" s="63"/>
      <c r="Z69" s="63"/>
      <c r="AA69" s="63"/>
      <c r="AB69" s="63">
        <f t="shared" si="4"/>
        <v>15</v>
      </c>
      <c r="AC69" s="68">
        <f t="shared" si="3"/>
        <v>0</v>
      </c>
    </row>
    <row r="70" spans="1:29">
      <c r="A70" s="63" t="s">
        <v>160</v>
      </c>
      <c r="B70" s="63" t="s">
        <v>256</v>
      </c>
      <c r="C70" s="63"/>
      <c r="D70" s="63"/>
      <c r="E70" s="63"/>
      <c r="F70" s="63"/>
      <c r="G70" s="63"/>
      <c r="H70" s="63">
        <v>2</v>
      </c>
      <c r="I70" s="63">
        <v>2</v>
      </c>
      <c r="J70" s="63">
        <v>2</v>
      </c>
      <c r="K70" s="63">
        <v>2</v>
      </c>
      <c r="L70" s="63">
        <v>2</v>
      </c>
      <c r="M70" s="63">
        <v>2</v>
      </c>
      <c r="N70" s="63">
        <v>2</v>
      </c>
      <c r="O70" s="63">
        <v>2</v>
      </c>
      <c r="P70" s="63">
        <v>2</v>
      </c>
      <c r="Q70" s="63">
        <v>2</v>
      </c>
      <c r="R70" s="63">
        <v>2</v>
      </c>
      <c r="S70" s="63">
        <v>2</v>
      </c>
      <c r="T70" s="63">
        <v>2</v>
      </c>
      <c r="U70" s="63">
        <v>2</v>
      </c>
      <c r="V70" s="63">
        <v>2</v>
      </c>
      <c r="W70" s="63">
        <v>2</v>
      </c>
      <c r="X70" s="63"/>
      <c r="Y70" s="63"/>
      <c r="Z70" s="63"/>
      <c r="AA70" s="63"/>
      <c r="AB70" s="63">
        <f t="shared" si="4"/>
        <v>32</v>
      </c>
      <c r="AC70" s="68">
        <f t="shared" si="3"/>
        <v>0</v>
      </c>
    </row>
    <row r="71" spans="1:29">
      <c r="A71" s="63" t="s">
        <v>162</v>
      </c>
      <c r="B71" s="63" t="s">
        <v>257</v>
      </c>
      <c r="C71" s="63"/>
      <c r="D71" s="63"/>
      <c r="E71" s="63"/>
      <c r="F71" s="63"/>
      <c r="G71" s="63"/>
      <c r="H71" s="63">
        <v>2</v>
      </c>
      <c r="I71" s="63">
        <v>2</v>
      </c>
      <c r="J71" s="63">
        <v>2</v>
      </c>
      <c r="K71" s="63">
        <v>2</v>
      </c>
      <c r="L71" s="63">
        <v>2</v>
      </c>
      <c r="M71" s="63">
        <v>2</v>
      </c>
      <c r="N71" s="63">
        <v>2</v>
      </c>
      <c r="O71" s="63">
        <v>2</v>
      </c>
      <c r="P71" s="63">
        <v>2</v>
      </c>
      <c r="Q71" s="63">
        <v>2</v>
      </c>
      <c r="R71" s="63">
        <v>2</v>
      </c>
      <c r="S71" s="63">
        <v>2</v>
      </c>
      <c r="T71" s="63">
        <v>2</v>
      </c>
      <c r="U71" s="63">
        <v>2</v>
      </c>
      <c r="V71" s="63">
        <v>2</v>
      </c>
      <c r="W71" s="63">
        <v>2</v>
      </c>
      <c r="X71" s="63"/>
      <c r="Y71" s="63"/>
      <c r="Z71" s="63"/>
      <c r="AA71" s="63"/>
      <c r="AB71" s="63">
        <f t="shared" si="4"/>
        <v>32</v>
      </c>
      <c r="AC71" s="68">
        <f t="shared" si="3"/>
        <v>0</v>
      </c>
    </row>
    <row r="72" spans="1:29">
      <c r="A72" s="63" t="s">
        <v>164</v>
      </c>
      <c r="B72" s="63" t="s">
        <v>258</v>
      </c>
      <c r="C72" s="63"/>
      <c r="D72" s="63"/>
      <c r="E72" s="63"/>
      <c r="F72" s="63"/>
      <c r="G72" s="63"/>
      <c r="H72" s="63">
        <v>2</v>
      </c>
      <c r="I72" s="63">
        <v>2</v>
      </c>
      <c r="J72" s="63">
        <v>2</v>
      </c>
      <c r="K72" s="63">
        <v>2</v>
      </c>
      <c r="L72" s="63">
        <v>2</v>
      </c>
      <c r="M72" s="63">
        <v>2</v>
      </c>
      <c r="N72" s="63">
        <v>2</v>
      </c>
      <c r="O72" s="63">
        <v>2</v>
      </c>
      <c r="P72" s="63">
        <v>2</v>
      </c>
      <c r="Q72" s="63">
        <v>2</v>
      </c>
      <c r="R72" s="63">
        <v>2</v>
      </c>
      <c r="S72" s="63">
        <v>2</v>
      </c>
      <c r="T72" s="63">
        <v>2</v>
      </c>
      <c r="U72" s="63">
        <v>2</v>
      </c>
      <c r="V72" s="63">
        <v>2</v>
      </c>
      <c r="W72" s="63">
        <v>2</v>
      </c>
      <c r="X72" s="63"/>
      <c r="Y72" s="63"/>
      <c r="Z72" s="63"/>
      <c r="AA72" s="63"/>
      <c r="AB72" s="63">
        <f t="shared" si="4"/>
        <v>32</v>
      </c>
      <c r="AC72" s="68">
        <f t="shared" si="3"/>
        <v>0</v>
      </c>
    </row>
    <row r="73" spans="1:29">
      <c r="A73" s="63" t="s">
        <v>166</v>
      </c>
      <c r="B73" s="63" t="s">
        <v>259</v>
      </c>
      <c r="C73" s="63"/>
      <c r="D73" s="63"/>
      <c r="E73" s="63"/>
      <c r="F73" s="63"/>
      <c r="G73" s="63"/>
      <c r="H73" s="63">
        <v>3</v>
      </c>
      <c r="I73" s="63">
        <v>3</v>
      </c>
      <c r="J73" s="63">
        <v>3</v>
      </c>
      <c r="K73" s="63">
        <v>3</v>
      </c>
      <c r="L73" s="63">
        <v>3</v>
      </c>
      <c r="M73" s="63">
        <v>3</v>
      </c>
      <c r="N73" s="63">
        <v>3</v>
      </c>
      <c r="O73" s="63">
        <v>3</v>
      </c>
      <c r="P73" s="63">
        <v>3</v>
      </c>
      <c r="Q73" s="63">
        <v>3</v>
      </c>
      <c r="R73" s="63">
        <v>3</v>
      </c>
      <c r="S73" s="63">
        <v>3</v>
      </c>
      <c r="T73" s="63">
        <v>3</v>
      </c>
      <c r="U73" s="63">
        <v>3</v>
      </c>
      <c r="V73" s="63">
        <v>3</v>
      </c>
      <c r="W73" s="63">
        <v>3</v>
      </c>
      <c r="X73" s="63"/>
      <c r="Y73" s="63"/>
      <c r="Z73" s="63"/>
      <c r="AA73" s="63"/>
      <c r="AB73" s="63">
        <f t="shared" si="4"/>
        <v>48</v>
      </c>
      <c r="AC73" s="68">
        <f t="shared" si="3"/>
        <v>0</v>
      </c>
    </row>
    <row r="74" spans="1:29">
      <c r="A74" s="63" t="s">
        <v>168</v>
      </c>
      <c r="B74" s="63" t="s">
        <v>260</v>
      </c>
      <c r="C74" s="63"/>
      <c r="D74" s="63"/>
      <c r="E74" s="63"/>
      <c r="F74" s="63"/>
      <c r="G74" s="63"/>
      <c r="H74" s="63">
        <v>3</v>
      </c>
      <c r="I74" s="63">
        <v>2</v>
      </c>
      <c r="J74" s="63">
        <v>2</v>
      </c>
      <c r="K74" s="63">
        <v>2</v>
      </c>
      <c r="L74" s="63">
        <v>6</v>
      </c>
      <c r="M74" s="63">
        <v>6</v>
      </c>
      <c r="N74" s="63">
        <v>6</v>
      </c>
      <c r="O74" s="63">
        <v>6</v>
      </c>
      <c r="P74" s="63">
        <v>6</v>
      </c>
      <c r="Q74" s="63">
        <v>6</v>
      </c>
      <c r="R74" s="63">
        <v>6</v>
      </c>
      <c r="S74" s="63">
        <v>6</v>
      </c>
      <c r="T74" s="63">
        <v>6</v>
      </c>
      <c r="U74" s="63">
        <v>6</v>
      </c>
      <c r="V74" s="63">
        <v>6</v>
      </c>
      <c r="W74" s="63">
        <v>6</v>
      </c>
      <c r="X74" s="63"/>
      <c r="Y74" s="63"/>
      <c r="Z74" s="63"/>
      <c r="AA74" s="63"/>
      <c r="AB74" s="63">
        <f t="shared" si="4"/>
        <v>81</v>
      </c>
      <c r="AC74" s="68">
        <f t="shared" si="3"/>
        <v>0</v>
      </c>
    </row>
    <row r="75" spans="1:29">
      <c r="A75" s="63" t="s">
        <v>170</v>
      </c>
      <c r="B75" s="63" t="s">
        <v>261</v>
      </c>
      <c r="C75" s="63"/>
      <c r="D75" s="63"/>
      <c r="E75" s="63"/>
      <c r="F75" s="63"/>
      <c r="G75" s="63"/>
      <c r="H75" s="63">
        <v>4</v>
      </c>
      <c r="I75" s="63">
        <v>4</v>
      </c>
      <c r="J75" s="63">
        <v>4</v>
      </c>
      <c r="K75" s="63">
        <v>4</v>
      </c>
      <c r="L75" s="63">
        <v>4</v>
      </c>
      <c r="M75" s="63">
        <v>4</v>
      </c>
      <c r="N75" s="63">
        <v>4</v>
      </c>
      <c r="O75" s="63">
        <v>4</v>
      </c>
      <c r="P75" s="63">
        <v>4</v>
      </c>
      <c r="Q75" s="63">
        <v>4</v>
      </c>
      <c r="R75" s="63">
        <v>4</v>
      </c>
      <c r="S75" s="63">
        <v>4</v>
      </c>
      <c r="T75" s="63">
        <v>4</v>
      </c>
      <c r="U75" s="63">
        <v>4</v>
      </c>
      <c r="V75" s="63">
        <v>4</v>
      </c>
      <c r="W75" s="63">
        <v>4</v>
      </c>
      <c r="X75" s="63"/>
      <c r="Y75" s="63"/>
      <c r="Z75" s="63"/>
      <c r="AA75" s="63"/>
      <c r="AB75" s="63">
        <f t="shared" si="4"/>
        <v>64</v>
      </c>
      <c r="AC75" s="68">
        <f t="shared" si="3"/>
        <v>0</v>
      </c>
    </row>
    <row r="76" spans="1:29">
      <c r="A76" s="63" t="s">
        <v>172</v>
      </c>
      <c r="B76" s="63" t="s">
        <v>179</v>
      </c>
      <c r="C76" s="63"/>
      <c r="D76" s="63"/>
      <c r="E76" s="63"/>
      <c r="F76" s="63"/>
      <c r="G76" s="63"/>
      <c r="H76" s="63"/>
      <c r="I76" s="63">
        <v>2</v>
      </c>
      <c r="J76" s="63">
        <v>2</v>
      </c>
      <c r="K76" s="63">
        <v>2</v>
      </c>
      <c r="L76" s="63">
        <v>2</v>
      </c>
      <c r="M76" s="63">
        <v>2</v>
      </c>
      <c r="N76" s="63">
        <v>2</v>
      </c>
      <c r="O76" s="63">
        <v>2</v>
      </c>
      <c r="P76" s="63">
        <v>2</v>
      </c>
      <c r="Q76" s="63">
        <v>2</v>
      </c>
      <c r="R76" s="63">
        <v>2</v>
      </c>
      <c r="S76" s="63">
        <v>2</v>
      </c>
      <c r="T76" s="63">
        <v>2</v>
      </c>
      <c r="U76" s="63">
        <v>2</v>
      </c>
      <c r="V76" s="63">
        <v>2</v>
      </c>
      <c r="W76" s="63">
        <v>2</v>
      </c>
      <c r="X76" s="63"/>
      <c r="Y76" s="63"/>
      <c r="Z76" s="63"/>
      <c r="AA76" s="63"/>
      <c r="AB76" s="63">
        <f t="shared" si="4"/>
        <v>30</v>
      </c>
      <c r="AC76" s="68">
        <f t="shared" si="3"/>
        <v>0</v>
      </c>
    </row>
    <row r="77" spans="1:29">
      <c r="A77" s="63" t="s">
        <v>174</v>
      </c>
      <c r="B77" s="63" t="s">
        <v>262</v>
      </c>
      <c r="C77" s="63"/>
      <c r="D77" s="63"/>
      <c r="E77" s="63"/>
      <c r="F77" s="63"/>
      <c r="G77" s="63"/>
      <c r="H77" s="63"/>
      <c r="I77" s="63">
        <v>4</v>
      </c>
      <c r="J77" s="63">
        <v>4</v>
      </c>
      <c r="K77" s="63">
        <v>4</v>
      </c>
      <c r="L77" s="63"/>
      <c r="M77" s="63"/>
      <c r="N77" s="63"/>
      <c r="O77" s="63"/>
      <c r="P77" s="63"/>
      <c r="Q77" s="63"/>
      <c r="R77" s="63"/>
      <c r="S77" s="63"/>
      <c r="T77" s="63"/>
      <c r="U77" s="63"/>
      <c r="V77" s="63"/>
      <c r="W77" s="63"/>
      <c r="X77" s="63"/>
      <c r="Y77" s="63"/>
      <c r="Z77" s="63"/>
      <c r="AA77" s="63"/>
      <c r="AB77" s="63">
        <f t="shared" si="4"/>
        <v>12</v>
      </c>
      <c r="AC77" s="68">
        <f t="shared" si="3"/>
        <v>0</v>
      </c>
    </row>
    <row r="78" spans="1:29">
      <c r="A78" s="63" t="s">
        <v>176</v>
      </c>
      <c r="B78" s="63" t="s">
        <v>147</v>
      </c>
      <c r="C78" s="63"/>
      <c r="D78" s="63"/>
      <c r="E78" s="63"/>
      <c r="F78" s="63"/>
      <c r="G78" s="63"/>
      <c r="H78" s="63"/>
      <c r="I78" s="63"/>
      <c r="J78" s="63"/>
      <c r="K78" s="63"/>
      <c r="L78" s="63">
        <v>1</v>
      </c>
      <c r="M78" s="63">
        <v>1</v>
      </c>
      <c r="N78" s="63">
        <v>1</v>
      </c>
      <c r="O78" s="63">
        <v>1</v>
      </c>
      <c r="P78" s="63">
        <v>1</v>
      </c>
      <c r="Q78" s="63">
        <v>1</v>
      </c>
      <c r="R78" s="63">
        <v>1</v>
      </c>
      <c r="S78" s="63">
        <v>1</v>
      </c>
      <c r="T78" s="63">
        <v>1</v>
      </c>
      <c r="U78" s="63">
        <v>1</v>
      </c>
      <c r="V78" s="63">
        <v>1</v>
      </c>
      <c r="W78" s="63">
        <v>1</v>
      </c>
      <c r="X78" s="63"/>
      <c r="Y78" s="63"/>
      <c r="Z78" s="63"/>
      <c r="AA78" s="63"/>
      <c r="AB78" s="63">
        <f t="shared" si="4"/>
        <v>12</v>
      </c>
      <c r="AC78" s="68">
        <f t="shared" si="3"/>
        <v>0</v>
      </c>
    </row>
    <row r="79" spans="1:29">
      <c r="A79" s="63" t="s">
        <v>178</v>
      </c>
      <c r="B79" s="63" t="s">
        <v>191</v>
      </c>
      <c r="C79" s="63"/>
      <c r="D79" s="63"/>
      <c r="E79" s="63"/>
      <c r="F79" s="63"/>
      <c r="G79" s="63"/>
      <c r="H79" s="63"/>
      <c r="I79" s="63"/>
      <c r="J79" s="63"/>
      <c r="K79" s="63"/>
      <c r="L79" s="63"/>
      <c r="M79" s="63"/>
      <c r="N79" s="63"/>
      <c r="O79" s="63"/>
      <c r="P79" s="63"/>
      <c r="Q79" s="63"/>
      <c r="R79" s="63"/>
      <c r="S79" s="63"/>
      <c r="T79" s="63"/>
      <c r="U79" s="63"/>
      <c r="V79" s="63"/>
      <c r="W79" s="63"/>
      <c r="X79" s="63"/>
      <c r="Y79" s="63"/>
      <c r="Z79" s="63"/>
      <c r="AA79" s="63">
        <v>6</v>
      </c>
      <c r="AB79" s="63">
        <f t="shared" si="4"/>
        <v>6</v>
      </c>
      <c r="AC79" s="68">
        <f t="shared" si="3"/>
        <v>0</v>
      </c>
    </row>
    <row r="80" spans="1:29">
      <c r="A80" s="63" t="s">
        <v>180</v>
      </c>
      <c r="B80" s="63" t="s">
        <v>263</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v>3</v>
      </c>
      <c r="AB80" s="63">
        <f t="shared" si="4"/>
        <v>3</v>
      </c>
      <c r="AC80" s="68">
        <f t="shared" si="3"/>
        <v>0</v>
      </c>
    </row>
    <row r="81" spans="1:29">
      <c r="A81" s="63" t="s">
        <v>182</v>
      </c>
      <c r="B81" s="63" t="s">
        <v>264</v>
      </c>
      <c r="C81" s="63"/>
      <c r="D81" s="63"/>
      <c r="E81" s="63"/>
      <c r="F81" s="63"/>
      <c r="G81" s="63">
        <v>3</v>
      </c>
      <c r="H81" s="63"/>
      <c r="I81" s="63"/>
      <c r="J81" s="63"/>
      <c r="K81" s="63"/>
      <c r="L81" s="63"/>
      <c r="M81" s="63"/>
      <c r="N81" s="63"/>
      <c r="O81" s="63"/>
      <c r="P81" s="63"/>
      <c r="Q81" s="63"/>
      <c r="R81" s="63"/>
      <c r="S81" s="63"/>
      <c r="T81" s="63"/>
      <c r="U81" s="63"/>
      <c r="V81" s="63"/>
      <c r="W81" s="63"/>
      <c r="X81" s="63"/>
      <c r="Y81" s="63"/>
      <c r="Z81" s="63"/>
      <c r="AA81" s="63"/>
      <c r="AB81" s="63">
        <f t="shared" si="4"/>
        <v>3</v>
      </c>
      <c r="AC81" s="68">
        <f t="shared" si="3"/>
        <v>0</v>
      </c>
    </row>
    <row r="82" spans="1:29">
      <c r="A82" s="63" t="s">
        <v>184</v>
      </c>
      <c r="B82" s="63" t="s">
        <v>265</v>
      </c>
      <c r="C82" s="63"/>
      <c r="D82" s="63"/>
      <c r="E82" s="63"/>
      <c r="F82" s="63">
        <v>1</v>
      </c>
      <c r="G82" s="63"/>
      <c r="H82" s="63"/>
      <c r="I82" s="63"/>
      <c r="J82" s="63"/>
      <c r="K82" s="63"/>
      <c r="L82" s="63"/>
      <c r="M82" s="63"/>
      <c r="N82" s="63"/>
      <c r="O82" s="63"/>
      <c r="P82" s="63"/>
      <c r="Q82" s="63"/>
      <c r="R82" s="63"/>
      <c r="S82" s="63"/>
      <c r="T82" s="63"/>
      <c r="U82" s="63"/>
      <c r="V82" s="63"/>
      <c r="W82" s="63"/>
      <c r="X82" s="63"/>
      <c r="Y82" s="63"/>
      <c r="Z82" s="63"/>
      <c r="AA82" s="63"/>
      <c r="AB82" s="63">
        <f t="shared" si="4"/>
        <v>1</v>
      </c>
      <c r="AC82" s="68">
        <f t="shared" si="3"/>
        <v>0</v>
      </c>
    </row>
    <row r="83" spans="1:29">
      <c r="A83" s="63" t="s">
        <v>186</v>
      </c>
      <c r="B83" s="63" t="s">
        <v>266</v>
      </c>
      <c r="C83" s="63"/>
      <c r="D83" s="63"/>
      <c r="E83" s="63"/>
      <c r="F83" s="63"/>
      <c r="G83" s="63">
        <v>2</v>
      </c>
      <c r="H83" s="63"/>
      <c r="I83" s="63"/>
      <c r="J83" s="63"/>
      <c r="K83" s="63"/>
      <c r="L83" s="63"/>
      <c r="M83" s="63"/>
      <c r="N83" s="63"/>
      <c r="O83" s="63"/>
      <c r="P83" s="63"/>
      <c r="Q83" s="63"/>
      <c r="R83" s="63"/>
      <c r="S83" s="63"/>
      <c r="T83" s="63"/>
      <c r="U83" s="63"/>
      <c r="V83" s="63"/>
      <c r="W83" s="63"/>
      <c r="X83" s="63"/>
      <c r="Y83" s="63"/>
      <c r="Z83" s="63"/>
      <c r="AA83" s="63"/>
      <c r="AB83" s="63">
        <f t="shared" si="4"/>
        <v>2</v>
      </c>
      <c r="AC83" s="63">
        <f t="shared" si="3"/>
        <v>0</v>
      </c>
    </row>
    <row r="84" spans="1:29">
      <c r="A84" s="63" t="s">
        <v>188</v>
      </c>
      <c r="B84" s="63" t="s">
        <v>267</v>
      </c>
      <c r="C84" s="63"/>
      <c r="D84" s="63"/>
      <c r="E84" s="63"/>
      <c r="F84" s="63"/>
      <c r="G84" s="63">
        <v>2</v>
      </c>
      <c r="H84" s="63"/>
      <c r="I84" s="63"/>
      <c r="J84" s="63"/>
      <c r="K84" s="63"/>
      <c r="L84" s="63"/>
      <c r="M84" s="63"/>
      <c r="N84" s="63"/>
      <c r="O84" s="63"/>
      <c r="P84" s="63"/>
      <c r="Q84" s="63"/>
      <c r="R84" s="63"/>
      <c r="S84" s="63"/>
      <c r="T84" s="63"/>
      <c r="U84" s="63"/>
      <c r="V84" s="63"/>
      <c r="W84" s="63"/>
      <c r="X84" s="63"/>
      <c r="Y84" s="63"/>
      <c r="Z84" s="63"/>
      <c r="AA84" s="63"/>
      <c r="AB84" s="63">
        <f t="shared" si="4"/>
        <v>2</v>
      </c>
      <c r="AC84" s="63">
        <f t="shared" si="3"/>
        <v>0</v>
      </c>
    </row>
    <row r="85" spans="1:29">
      <c r="A85" s="63" t="s">
        <v>190</v>
      </c>
      <c r="B85" s="63" t="s">
        <v>268</v>
      </c>
      <c r="C85" s="63"/>
      <c r="D85" s="63"/>
      <c r="E85" s="63"/>
      <c r="F85" s="63">
        <v>9</v>
      </c>
      <c r="G85" s="63"/>
      <c r="H85" s="63"/>
      <c r="I85" s="63"/>
      <c r="J85" s="63"/>
      <c r="K85" s="63"/>
      <c r="L85" s="63"/>
      <c r="M85" s="63"/>
      <c r="N85" s="63"/>
      <c r="O85" s="63"/>
      <c r="P85" s="63"/>
      <c r="Q85" s="63"/>
      <c r="R85" s="63"/>
      <c r="S85" s="63"/>
      <c r="T85" s="63"/>
      <c r="U85" s="63"/>
      <c r="V85" s="63"/>
      <c r="W85" s="63"/>
      <c r="X85" s="63"/>
      <c r="Y85" s="63"/>
      <c r="Z85" s="63"/>
      <c r="AA85" s="63"/>
      <c r="AB85" s="63">
        <f t="shared" si="4"/>
        <v>9</v>
      </c>
      <c r="AC85" s="63"/>
    </row>
    <row r="86" spans="1:29">
      <c r="A86" s="63" t="s">
        <v>192</v>
      </c>
      <c r="B86" s="63" t="s">
        <v>269</v>
      </c>
      <c r="C86" s="63"/>
      <c r="D86" s="63"/>
      <c r="E86" s="63"/>
      <c r="F86" s="63">
        <v>5</v>
      </c>
      <c r="G86" s="63"/>
      <c r="H86" s="63"/>
      <c r="I86" s="63"/>
      <c r="J86" s="63"/>
      <c r="K86" s="63"/>
      <c r="L86" s="63"/>
      <c r="M86" s="63"/>
      <c r="N86" s="63"/>
      <c r="O86" s="63"/>
      <c r="P86" s="63"/>
      <c r="Q86" s="63"/>
      <c r="R86" s="63"/>
      <c r="S86" s="63"/>
      <c r="T86" s="63"/>
      <c r="U86" s="63"/>
      <c r="V86" s="63"/>
      <c r="W86" s="63"/>
      <c r="X86" s="63"/>
      <c r="Y86" s="63"/>
      <c r="Z86" s="63"/>
      <c r="AA86" s="63"/>
      <c r="AB86" s="63">
        <f t="shared" si="4"/>
        <v>5</v>
      </c>
      <c r="AC86" s="63"/>
    </row>
    <row r="87" spans="28:28">
      <c r="AB87" s="71">
        <f>SUM(AB3:AB86)</f>
        <v>1415</v>
      </c>
    </row>
    <row r="89" spans="28:28">
      <c r="AB89" t="e">
        <f>#REF!-#REF!-#REF!</f>
        <v>#REF!</v>
      </c>
    </row>
    <row r="90" spans="28:28">
      <c r="AB90" t="e">
        <f>AB87-AB89</f>
        <v>#REF!</v>
      </c>
    </row>
  </sheetData>
  <autoFilter xmlns:etc="http://www.wps.cn/officeDocument/2017/etCustomData" ref="A2:AD87" etc:filterBottomFollowUsedRange="0">
    <extLst/>
  </autoFilter>
  <mergeCells count="1">
    <mergeCell ref="A1:AD1"/>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 defaultRowHeight="15.6"/>
  <cols>
    <col min="2" max="2" width="9.9" customWidth="1"/>
    <col min="5" max="27" width="9" customWidth="1" outlineLevel="1"/>
  </cols>
  <sheetData>
    <row r="1" spans="1:31">
      <c r="A1" s="62" t="s">
        <v>270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row>
    <row r="2" spans="1:29">
      <c r="A2" s="63" t="s">
        <v>1</v>
      </c>
      <c r="B2" s="63" t="s">
        <v>2</v>
      </c>
      <c r="C2" s="63" t="s">
        <v>3</v>
      </c>
      <c r="D2" s="63" t="s">
        <v>4</v>
      </c>
      <c r="E2" s="63" t="s">
        <v>5</v>
      </c>
      <c r="F2" s="63" t="s">
        <v>6</v>
      </c>
      <c r="G2" s="63" t="s">
        <v>7</v>
      </c>
      <c r="H2" s="63" t="s">
        <v>8</v>
      </c>
      <c r="I2" s="63" t="s">
        <v>9</v>
      </c>
      <c r="J2" s="63" t="s">
        <v>10</v>
      </c>
      <c r="K2" s="63" t="s">
        <v>11</v>
      </c>
      <c r="L2" s="63" t="s">
        <v>12</v>
      </c>
      <c r="M2" s="63" t="s">
        <v>13</v>
      </c>
      <c r="N2" s="63" t="s">
        <v>14</v>
      </c>
      <c r="O2" s="63" t="s">
        <v>15</v>
      </c>
      <c r="P2" s="63" t="s">
        <v>16</v>
      </c>
      <c r="Q2" s="63" t="s">
        <v>17</v>
      </c>
      <c r="R2" s="63" t="s">
        <v>18</v>
      </c>
      <c r="S2" s="63" t="s">
        <v>19</v>
      </c>
      <c r="T2" s="63" t="s">
        <v>20</v>
      </c>
      <c r="U2" s="63" t="s">
        <v>21</v>
      </c>
      <c r="V2" s="63" t="s">
        <v>22</v>
      </c>
      <c r="W2" s="63" t="s">
        <v>23</v>
      </c>
      <c r="X2" s="63" t="s">
        <v>24</v>
      </c>
      <c r="Y2" s="63" t="s">
        <v>25</v>
      </c>
      <c r="Z2" s="63" t="s">
        <v>26</v>
      </c>
      <c r="AA2" s="63" t="s">
        <v>27</v>
      </c>
      <c r="AB2" s="63" t="s">
        <v>28</v>
      </c>
      <c r="AC2" s="63" t="s">
        <v>206</v>
      </c>
    </row>
    <row r="3" spans="1:29">
      <c r="A3" s="63" t="s">
        <v>29</v>
      </c>
      <c r="B3" s="63" t="s">
        <v>271</v>
      </c>
      <c r="C3" s="63">
        <v>900</v>
      </c>
      <c r="D3" s="63">
        <v>2200</v>
      </c>
      <c r="E3" s="63">
        <v>1</v>
      </c>
      <c r="F3" s="65">
        <v>1</v>
      </c>
      <c r="G3" s="63"/>
      <c r="H3" s="63">
        <v>1</v>
      </c>
      <c r="I3" s="63">
        <v>1</v>
      </c>
      <c r="J3" s="63">
        <v>1</v>
      </c>
      <c r="K3" s="63">
        <v>1</v>
      </c>
      <c r="L3" s="63">
        <v>1</v>
      </c>
      <c r="M3" s="63">
        <v>1</v>
      </c>
      <c r="N3" s="63">
        <v>1</v>
      </c>
      <c r="O3" s="63">
        <v>1</v>
      </c>
      <c r="P3" s="63">
        <v>1</v>
      </c>
      <c r="Q3" s="63">
        <v>1</v>
      </c>
      <c r="R3" s="63">
        <v>1</v>
      </c>
      <c r="S3" s="63">
        <v>1</v>
      </c>
      <c r="T3" s="63">
        <v>1</v>
      </c>
      <c r="U3" s="63">
        <v>1</v>
      </c>
      <c r="V3" s="63">
        <v>1</v>
      </c>
      <c r="W3" s="63">
        <v>1</v>
      </c>
      <c r="X3" s="63">
        <v>1</v>
      </c>
      <c r="Y3" s="63">
        <v>1</v>
      </c>
      <c r="Z3" s="63">
        <v>1</v>
      </c>
      <c r="AA3" s="63"/>
      <c r="AB3" s="63">
        <f>SUM(E3:AA3)</f>
        <v>21</v>
      </c>
      <c r="AC3" s="63"/>
    </row>
    <row r="4" spans="1:29">
      <c r="A4" s="63" t="s">
        <v>31</v>
      </c>
      <c r="B4" s="63" t="s">
        <v>40</v>
      </c>
      <c r="C4" s="63">
        <v>900</v>
      </c>
      <c r="D4" s="63">
        <v>1200</v>
      </c>
      <c r="E4" s="63">
        <v>2</v>
      </c>
      <c r="F4" s="65">
        <v>2</v>
      </c>
      <c r="G4" s="63"/>
      <c r="H4" s="63"/>
      <c r="I4" s="63"/>
      <c r="J4" s="63"/>
      <c r="K4" s="63"/>
      <c r="L4" s="63"/>
      <c r="M4" s="63"/>
      <c r="N4" s="63"/>
      <c r="O4" s="63"/>
      <c r="P4" s="63"/>
      <c r="Q4" s="63"/>
      <c r="R4" s="63"/>
      <c r="S4" s="63"/>
      <c r="T4" s="63"/>
      <c r="U4" s="63"/>
      <c r="V4" s="63"/>
      <c r="W4" s="63"/>
      <c r="X4" s="63"/>
      <c r="Y4" s="63"/>
      <c r="Z4" s="63"/>
      <c r="AA4" s="63"/>
      <c r="AB4" s="63">
        <f t="shared" ref="AB4:AB61" si="0">SUM(E4:AA4)</f>
        <v>4</v>
      </c>
      <c r="AC4" s="63"/>
    </row>
    <row r="5" spans="1:29">
      <c r="A5" s="63" t="s">
        <v>33</v>
      </c>
      <c r="B5" s="63" t="s">
        <v>272</v>
      </c>
      <c r="C5" s="63">
        <v>1600</v>
      </c>
      <c r="D5" s="63">
        <v>1500</v>
      </c>
      <c r="E5" s="63">
        <v>1</v>
      </c>
      <c r="F5" s="65"/>
      <c r="G5" s="63"/>
      <c r="H5" s="63"/>
      <c r="I5" s="63"/>
      <c r="J5" s="63"/>
      <c r="K5" s="63"/>
      <c r="L5" s="63"/>
      <c r="M5" s="63"/>
      <c r="N5" s="63"/>
      <c r="O5" s="63"/>
      <c r="P5" s="63"/>
      <c r="Q5" s="63"/>
      <c r="R5" s="63"/>
      <c r="S5" s="63"/>
      <c r="T5" s="63"/>
      <c r="U5" s="63"/>
      <c r="V5" s="63"/>
      <c r="W5" s="63"/>
      <c r="X5" s="63"/>
      <c r="Y5" s="63"/>
      <c r="Z5" s="63"/>
      <c r="AA5" s="63"/>
      <c r="AB5" s="63">
        <f t="shared" si="0"/>
        <v>1</v>
      </c>
      <c r="AC5" s="63"/>
    </row>
    <row r="6" spans="1:29">
      <c r="A6" s="63" t="s">
        <v>35</v>
      </c>
      <c r="B6" s="63" t="s">
        <v>273</v>
      </c>
      <c r="C6" s="63">
        <v>1700</v>
      </c>
      <c r="D6" s="63">
        <v>2000</v>
      </c>
      <c r="E6" s="63">
        <v>1</v>
      </c>
      <c r="F6" s="65">
        <v>1</v>
      </c>
      <c r="G6" s="63"/>
      <c r="H6" s="63">
        <v>1</v>
      </c>
      <c r="I6" s="63">
        <v>1</v>
      </c>
      <c r="J6" s="63">
        <v>1</v>
      </c>
      <c r="K6" s="63">
        <v>1</v>
      </c>
      <c r="L6" s="63">
        <v>1</v>
      </c>
      <c r="M6" s="63">
        <v>1</v>
      </c>
      <c r="N6" s="63">
        <v>1</v>
      </c>
      <c r="O6" s="63">
        <v>1</v>
      </c>
      <c r="P6" s="63">
        <v>1</v>
      </c>
      <c r="Q6" s="63">
        <v>1</v>
      </c>
      <c r="R6" s="63">
        <v>1</v>
      </c>
      <c r="S6" s="63">
        <v>1</v>
      </c>
      <c r="T6" s="63">
        <v>1</v>
      </c>
      <c r="U6" s="63">
        <v>1</v>
      </c>
      <c r="V6" s="63">
        <v>1</v>
      </c>
      <c r="W6" s="63">
        <v>1</v>
      </c>
      <c r="X6" s="63">
        <v>1</v>
      </c>
      <c r="Y6" s="63">
        <v>1</v>
      </c>
      <c r="Z6" s="63">
        <v>1</v>
      </c>
      <c r="AA6" s="63"/>
      <c r="AB6" s="63">
        <f t="shared" si="0"/>
        <v>21</v>
      </c>
      <c r="AC6" s="63"/>
    </row>
    <row r="7" spans="1:29">
      <c r="A7" s="63" t="s">
        <v>37</v>
      </c>
      <c r="B7" s="63" t="s">
        <v>274</v>
      </c>
      <c r="C7" s="63">
        <v>3100</v>
      </c>
      <c r="D7" s="63">
        <v>2100</v>
      </c>
      <c r="E7" s="63"/>
      <c r="F7" s="63">
        <v>3</v>
      </c>
      <c r="G7" s="63"/>
      <c r="H7" s="63"/>
      <c r="I7" s="63"/>
      <c r="J7" s="63"/>
      <c r="K7" s="63"/>
      <c r="L7" s="63"/>
      <c r="M7" s="63"/>
      <c r="N7" s="63"/>
      <c r="O7" s="63"/>
      <c r="P7" s="63"/>
      <c r="Q7" s="63"/>
      <c r="R7" s="63"/>
      <c r="S7" s="63"/>
      <c r="T7" s="63"/>
      <c r="U7" s="63"/>
      <c r="V7" s="63"/>
      <c r="W7" s="63"/>
      <c r="X7" s="63"/>
      <c r="Y7" s="63"/>
      <c r="Z7" s="63"/>
      <c r="AA7" s="63"/>
      <c r="AB7" s="63">
        <f t="shared" si="0"/>
        <v>3</v>
      </c>
      <c r="AC7" s="63"/>
    </row>
    <row r="8" spans="1:29">
      <c r="A8" s="63" t="s">
        <v>39</v>
      </c>
      <c r="B8" s="66" t="s">
        <v>268</v>
      </c>
      <c r="C8" s="63">
        <v>1500</v>
      </c>
      <c r="D8" s="63">
        <v>2400</v>
      </c>
      <c r="E8" s="63"/>
      <c r="F8" s="63">
        <v>4</v>
      </c>
      <c r="G8" s="63"/>
      <c r="H8" s="63"/>
      <c r="I8" s="63"/>
      <c r="J8" s="63"/>
      <c r="K8" s="63"/>
      <c r="L8" s="63"/>
      <c r="M8" s="63"/>
      <c r="N8" s="63"/>
      <c r="O8" s="63"/>
      <c r="P8" s="63"/>
      <c r="Q8" s="63"/>
      <c r="R8" s="63"/>
      <c r="S8" s="63"/>
      <c r="T8" s="63"/>
      <c r="U8" s="63"/>
      <c r="V8" s="63"/>
      <c r="W8" s="63"/>
      <c r="X8" s="63"/>
      <c r="Y8" s="63"/>
      <c r="Z8" s="63"/>
      <c r="AA8" s="63"/>
      <c r="AB8" s="63">
        <f t="shared" si="0"/>
        <v>4</v>
      </c>
      <c r="AC8" s="63"/>
    </row>
    <row r="9" spans="1:29">
      <c r="A9" s="63" t="s">
        <v>41</v>
      </c>
      <c r="B9" s="63" t="s">
        <v>275</v>
      </c>
      <c r="C9" s="63"/>
      <c r="D9" s="63"/>
      <c r="E9" s="63"/>
      <c r="F9" s="63">
        <v>1</v>
      </c>
      <c r="G9" s="63"/>
      <c r="H9" s="63"/>
      <c r="I9" s="63"/>
      <c r="J9" s="63"/>
      <c r="K9" s="63"/>
      <c r="L9" s="63"/>
      <c r="M9" s="63"/>
      <c r="N9" s="63"/>
      <c r="O9" s="63"/>
      <c r="P9" s="63"/>
      <c r="Q9" s="63"/>
      <c r="R9" s="63"/>
      <c r="S9" s="63"/>
      <c r="T9" s="63"/>
      <c r="U9" s="63"/>
      <c r="V9" s="63"/>
      <c r="W9" s="63"/>
      <c r="X9" s="63"/>
      <c r="Y9" s="63"/>
      <c r="Z9" s="63"/>
      <c r="AA9" s="63"/>
      <c r="AB9" s="63">
        <f t="shared" si="0"/>
        <v>1</v>
      </c>
      <c r="AC9" s="63"/>
    </row>
    <row r="10" spans="1:29">
      <c r="A10" s="63" t="s">
        <v>43</v>
      </c>
      <c r="B10" s="63" t="s">
        <v>276</v>
      </c>
      <c r="C10" s="63"/>
      <c r="D10" s="63"/>
      <c r="E10" s="63"/>
      <c r="F10" s="63">
        <v>1</v>
      </c>
      <c r="G10" s="63"/>
      <c r="H10" s="63"/>
      <c r="I10" s="63"/>
      <c r="J10" s="63"/>
      <c r="K10" s="63"/>
      <c r="L10" s="63"/>
      <c r="M10" s="63"/>
      <c r="N10" s="63"/>
      <c r="O10" s="63"/>
      <c r="P10" s="63"/>
      <c r="Q10" s="63"/>
      <c r="R10" s="63"/>
      <c r="S10" s="63"/>
      <c r="T10" s="63"/>
      <c r="U10" s="63"/>
      <c r="V10" s="63"/>
      <c r="W10" s="63"/>
      <c r="X10" s="63"/>
      <c r="Y10" s="63"/>
      <c r="Z10" s="63"/>
      <c r="AA10" s="63"/>
      <c r="AB10" s="63">
        <f t="shared" si="0"/>
        <v>1</v>
      </c>
      <c r="AC10" s="63"/>
    </row>
    <row r="11" spans="1:29">
      <c r="A11" s="63" t="s">
        <v>45</v>
      </c>
      <c r="B11" s="63" t="s">
        <v>70</v>
      </c>
      <c r="C11" s="63"/>
      <c r="D11" s="63"/>
      <c r="E11" s="63"/>
      <c r="F11" s="63">
        <v>5</v>
      </c>
      <c r="G11" s="63"/>
      <c r="H11" s="63"/>
      <c r="I11" s="63"/>
      <c r="J11" s="63"/>
      <c r="K11" s="63"/>
      <c r="L11" s="63"/>
      <c r="M11" s="63"/>
      <c r="N11" s="63"/>
      <c r="O11" s="63"/>
      <c r="P11" s="63"/>
      <c r="Q11" s="63"/>
      <c r="R11" s="63"/>
      <c r="S11" s="63"/>
      <c r="T11" s="63"/>
      <c r="U11" s="63"/>
      <c r="V11" s="63"/>
      <c r="W11" s="63"/>
      <c r="X11" s="63"/>
      <c r="Y11" s="63"/>
      <c r="Z11" s="63"/>
      <c r="AA11" s="63"/>
      <c r="AB11" s="63">
        <f t="shared" si="0"/>
        <v>5</v>
      </c>
      <c r="AC11" s="63"/>
    </row>
    <row r="12" spans="1:29">
      <c r="A12" s="63" t="s">
        <v>47</v>
      </c>
      <c r="B12" s="63" t="s">
        <v>277</v>
      </c>
      <c r="C12" s="63"/>
      <c r="D12" s="63"/>
      <c r="E12" s="63"/>
      <c r="F12" s="63">
        <v>2</v>
      </c>
      <c r="G12" s="63"/>
      <c r="H12" s="63"/>
      <c r="I12" s="63"/>
      <c r="J12" s="63"/>
      <c r="K12" s="63"/>
      <c r="L12" s="63"/>
      <c r="M12" s="63"/>
      <c r="N12" s="63"/>
      <c r="O12" s="63"/>
      <c r="P12" s="63"/>
      <c r="Q12" s="63"/>
      <c r="R12" s="63"/>
      <c r="S12" s="63"/>
      <c r="T12" s="63"/>
      <c r="U12" s="63"/>
      <c r="V12" s="63"/>
      <c r="W12" s="63"/>
      <c r="X12" s="63"/>
      <c r="Y12" s="63"/>
      <c r="Z12" s="63"/>
      <c r="AA12" s="63"/>
      <c r="AB12" s="63">
        <f t="shared" si="0"/>
        <v>2</v>
      </c>
      <c r="AC12" s="63"/>
    </row>
    <row r="13" spans="1:29">
      <c r="A13" s="63" t="s">
        <v>49</v>
      </c>
      <c r="B13" s="63" t="s">
        <v>278</v>
      </c>
      <c r="C13" s="63"/>
      <c r="D13" s="63"/>
      <c r="E13" s="63"/>
      <c r="F13" s="63">
        <v>1</v>
      </c>
      <c r="G13" s="63"/>
      <c r="H13" s="63"/>
      <c r="I13" s="63"/>
      <c r="J13" s="63"/>
      <c r="K13" s="63"/>
      <c r="L13" s="63"/>
      <c r="M13" s="63"/>
      <c r="N13" s="63"/>
      <c r="O13" s="63"/>
      <c r="P13" s="63"/>
      <c r="Q13" s="63"/>
      <c r="R13" s="63"/>
      <c r="S13" s="63"/>
      <c r="T13" s="63"/>
      <c r="U13" s="63"/>
      <c r="V13" s="63"/>
      <c r="W13" s="63"/>
      <c r="X13" s="63"/>
      <c r="Y13" s="63"/>
      <c r="Z13" s="63"/>
      <c r="AA13" s="63"/>
      <c r="AB13" s="63">
        <f t="shared" si="0"/>
        <v>1</v>
      </c>
      <c r="AC13" s="63"/>
    </row>
    <row r="14" spans="1:29">
      <c r="A14" s="63" t="s">
        <v>51</v>
      </c>
      <c r="B14" s="63" t="s">
        <v>279</v>
      </c>
      <c r="C14" s="63"/>
      <c r="D14" s="63"/>
      <c r="E14" s="63"/>
      <c r="F14" s="63">
        <v>1</v>
      </c>
      <c r="G14" s="63"/>
      <c r="H14" s="63"/>
      <c r="I14" s="63"/>
      <c r="J14" s="63">
        <v>1</v>
      </c>
      <c r="K14" s="63">
        <v>1</v>
      </c>
      <c r="L14" s="63">
        <v>1</v>
      </c>
      <c r="M14" s="63">
        <v>1</v>
      </c>
      <c r="N14" s="63">
        <v>1</v>
      </c>
      <c r="O14" s="63">
        <v>1</v>
      </c>
      <c r="P14" s="63">
        <v>1</v>
      </c>
      <c r="Q14" s="63">
        <v>1</v>
      </c>
      <c r="R14" s="63">
        <v>1</v>
      </c>
      <c r="S14" s="63">
        <v>1</v>
      </c>
      <c r="T14" s="63">
        <v>1</v>
      </c>
      <c r="U14" s="63">
        <v>1</v>
      </c>
      <c r="V14" s="63">
        <v>1</v>
      </c>
      <c r="W14" s="63">
        <v>1</v>
      </c>
      <c r="X14" s="63">
        <v>1</v>
      </c>
      <c r="Y14" s="63">
        <v>1</v>
      </c>
      <c r="Z14" s="63">
        <v>1</v>
      </c>
      <c r="AA14" s="63"/>
      <c r="AB14" s="63">
        <f t="shared" si="0"/>
        <v>18</v>
      </c>
      <c r="AC14" s="63"/>
    </row>
    <row r="15" spans="1:29">
      <c r="A15" s="63" t="s">
        <v>53</v>
      </c>
      <c r="B15" s="63" t="s">
        <v>280</v>
      </c>
      <c r="C15" s="63"/>
      <c r="D15" s="63"/>
      <c r="E15" s="63"/>
      <c r="F15" s="63"/>
      <c r="G15" s="63">
        <v>3</v>
      </c>
      <c r="H15" s="63"/>
      <c r="I15" s="63"/>
      <c r="J15" s="63"/>
      <c r="K15" s="63"/>
      <c r="L15" s="63"/>
      <c r="M15" s="63"/>
      <c r="N15" s="63"/>
      <c r="O15" s="63"/>
      <c r="P15" s="63"/>
      <c r="Q15" s="63"/>
      <c r="R15" s="63"/>
      <c r="S15" s="63"/>
      <c r="T15" s="63"/>
      <c r="U15" s="63"/>
      <c r="V15" s="63"/>
      <c r="W15" s="63"/>
      <c r="X15" s="63"/>
      <c r="Y15" s="63"/>
      <c r="Z15" s="63"/>
      <c r="AA15" s="63"/>
      <c r="AB15" s="63">
        <f t="shared" si="0"/>
        <v>3</v>
      </c>
      <c r="AC15" s="63"/>
    </row>
    <row r="16" spans="1:29">
      <c r="A16" s="63" t="s">
        <v>55</v>
      </c>
      <c r="B16" s="63" t="s">
        <v>281</v>
      </c>
      <c r="C16" s="63"/>
      <c r="D16" s="63"/>
      <c r="E16" s="63"/>
      <c r="F16" s="63"/>
      <c r="G16" s="63">
        <v>2</v>
      </c>
      <c r="H16" s="63"/>
      <c r="I16" s="63"/>
      <c r="J16" s="63"/>
      <c r="K16" s="63"/>
      <c r="L16" s="63"/>
      <c r="M16" s="63"/>
      <c r="N16" s="63"/>
      <c r="O16" s="63"/>
      <c r="P16" s="63"/>
      <c r="Q16" s="63"/>
      <c r="R16" s="63"/>
      <c r="S16" s="63"/>
      <c r="T16" s="63"/>
      <c r="U16" s="63"/>
      <c r="V16" s="63"/>
      <c r="W16" s="63"/>
      <c r="X16" s="63"/>
      <c r="Y16" s="63"/>
      <c r="Z16" s="63"/>
      <c r="AA16" s="63"/>
      <c r="AB16" s="63">
        <f t="shared" si="0"/>
        <v>2</v>
      </c>
      <c r="AC16" s="63"/>
    </row>
    <row r="17" spans="1:29">
      <c r="A17" s="63" t="s">
        <v>57</v>
      </c>
      <c r="B17" s="63" t="s">
        <v>151</v>
      </c>
      <c r="C17" s="63"/>
      <c r="D17" s="63"/>
      <c r="E17" s="63"/>
      <c r="F17" s="63"/>
      <c r="G17" s="63">
        <v>3</v>
      </c>
      <c r="H17" s="63">
        <v>4</v>
      </c>
      <c r="I17" s="63">
        <v>4</v>
      </c>
      <c r="J17" s="63">
        <v>4</v>
      </c>
      <c r="K17" s="63">
        <v>4</v>
      </c>
      <c r="L17" s="63">
        <v>4</v>
      </c>
      <c r="M17" s="63">
        <v>4</v>
      </c>
      <c r="N17" s="63">
        <v>4</v>
      </c>
      <c r="O17" s="63">
        <v>4</v>
      </c>
      <c r="P17" s="63">
        <v>4</v>
      </c>
      <c r="Q17" s="63">
        <v>4</v>
      </c>
      <c r="R17" s="63">
        <v>4</v>
      </c>
      <c r="S17" s="63">
        <v>4</v>
      </c>
      <c r="T17" s="63">
        <v>4</v>
      </c>
      <c r="U17" s="63">
        <v>4</v>
      </c>
      <c r="V17" s="63">
        <v>4</v>
      </c>
      <c r="W17" s="63">
        <v>4</v>
      </c>
      <c r="X17" s="63">
        <v>4</v>
      </c>
      <c r="Y17" s="63">
        <v>4</v>
      </c>
      <c r="Z17" s="63">
        <v>4</v>
      </c>
      <c r="AA17" s="63"/>
      <c r="AB17" s="63">
        <f t="shared" si="0"/>
        <v>79</v>
      </c>
      <c r="AC17" s="63"/>
    </row>
    <row r="18" spans="1:29">
      <c r="A18" s="63" t="s">
        <v>59</v>
      </c>
      <c r="B18" s="63" t="s">
        <v>282</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f t="shared" si="0"/>
        <v>0</v>
      </c>
      <c r="AC18" s="63"/>
    </row>
    <row r="19" spans="1:29">
      <c r="A19" s="63" t="s">
        <v>61</v>
      </c>
      <c r="B19" s="63" t="s">
        <v>235</v>
      </c>
      <c r="C19" s="63"/>
      <c r="D19" s="63"/>
      <c r="E19" s="63"/>
      <c r="F19" s="63"/>
      <c r="G19" s="63">
        <v>5</v>
      </c>
      <c r="H19" s="63">
        <v>6</v>
      </c>
      <c r="I19" s="63">
        <v>6</v>
      </c>
      <c r="J19" s="63">
        <v>6</v>
      </c>
      <c r="K19" s="63">
        <v>6</v>
      </c>
      <c r="L19" s="63">
        <v>6</v>
      </c>
      <c r="M19" s="63">
        <v>6</v>
      </c>
      <c r="N19" s="63">
        <v>6</v>
      </c>
      <c r="O19" s="63">
        <v>6</v>
      </c>
      <c r="P19" s="63">
        <v>6</v>
      </c>
      <c r="Q19" s="63">
        <v>6</v>
      </c>
      <c r="R19" s="63">
        <v>6</v>
      </c>
      <c r="S19" s="63">
        <v>6</v>
      </c>
      <c r="T19" s="63">
        <v>6</v>
      </c>
      <c r="U19" s="63">
        <v>6</v>
      </c>
      <c r="V19" s="63">
        <v>6</v>
      </c>
      <c r="W19" s="63">
        <v>6</v>
      </c>
      <c r="X19" s="63">
        <v>6</v>
      </c>
      <c r="Y19" s="63">
        <v>6</v>
      </c>
      <c r="Z19" s="63">
        <v>6</v>
      </c>
      <c r="AA19" s="63"/>
      <c r="AB19" s="63">
        <f t="shared" si="0"/>
        <v>119</v>
      </c>
      <c r="AC19" s="63"/>
    </row>
    <row r="20" spans="1:29">
      <c r="A20" s="63" t="s">
        <v>63</v>
      </c>
      <c r="B20" s="63" t="s">
        <v>283</v>
      </c>
      <c r="C20" s="63"/>
      <c r="D20" s="63"/>
      <c r="E20" s="63"/>
      <c r="F20" s="63"/>
      <c r="G20" s="63">
        <v>1</v>
      </c>
      <c r="H20" s="63"/>
      <c r="I20" s="63"/>
      <c r="J20" s="63"/>
      <c r="K20" s="63"/>
      <c r="L20" s="63"/>
      <c r="M20" s="63"/>
      <c r="N20" s="63"/>
      <c r="O20" s="63"/>
      <c r="P20" s="63"/>
      <c r="Q20" s="63"/>
      <c r="R20" s="63"/>
      <c r="S20" s="63"/>
      <c r="T20" s="63"/>
      <c r="U20" s="63"/>
      <c r="V20" s="63"/>
      <c r="W20" s="63"/>
      <c r="X20" s="63"/>
      <c r="Y20" s="63"/>
      <c r="Z20" s="63"/>
      <c r="AA20" s="63"/>
      <c r="AB20" s="63">
        <f t="shared" si="0"/>
        <v>1</v>
      </c>
      <c r="AC20" s="63"/>
    </row>
    <row r="21" spans="1:29">
      <c r="A21" s="63" t="s">
        <v>65</v>
      </c>
      <c r="B21" s="63" t="s">
        <v>153</v>
      </c>
      <c r="C21" s="63"/>
      <c r="D21" s="63"/>
      <c r="E21" s="63"/>
      <c r="F21" s="63"/>
      <c r="G21" s="63">
        <v>2</v>
      </c>
      <c r="H21" s="63">
        <v>4</v>
      </c>
      <c r="I21" s="63">
        <v>4</v>
      </c>
      <c r="J21" s="63">
        <v>4</v>
      </c>
      <c r="K21" s="63">
        <v>4</v>
      </c>
      <c r="L21" s="63">
        <v>4</v>
      </c>
      <c r="M21" s="63">
        <v>4</v>
      </c>
      <c r="N21" s="63">
        <v>4</v>
      </c>
      <c r="O21" s="63">
        <v>4</v>
      </c>
      <c r="P21" s="63">
        <v>4</v>
      </c>
      <c r="Q21" s="63">
        <v>4</v>
      </c>
      <c r="R21" s="63">
        <v>4</v>
      </c>
      <c r="S21" s="63">
        <v>4</v>
      </c>
      <c r="T21" s="63">
        <v>4</v>
      </c>
      <c r="U21" s="63">
        <v>4</v>
      </c>
      <c r="V21" s="63">
        <v>4</v>
      </c>
      <c r="W21" s="63">
        <v>4</v>
      </c>
      <c r="X21" s="63">
        <v>4</v>
      </c>
      <c r="Y21" s="63">
        <v>4</v>
      </c>
      <c r="Z21" s="63">
        <v>4</v>
      </c>
      <c r="AA21" s="63"/>
      <c r="AB21" s="63">
        <f t="shared" si="0"/>
        <v>78</v>
      </c>
      <c r="AC21" s="63"/>
    </row>
    <row r="22" spans="1:29">
      <c r="A22" s="63" t="s">
        <v>67</v>
      </c>
      <c r="B22" s="63" t="s">
        <v>284</v>
      </c>
      <c r="C22" s="63"/>
      <c r="D22" s="63"/>
      <c r="E22" s="63"/>
      <c r="F22" s="63"/>
      <c r="G22" s="63">
        <v>1</v>
      </c>
      <c r="H22" s="63"/>
      <c r="I22" s="63"/>
      <c r="J22" s="63"/>
      <c r="K22" s="63"/>
      <c r="L22" s="63"/>
      <c r="M22" s="63"/>
      <c r="N22" s="63"/>
      <c r="O22" s="63"/>
      <c r="P22" s="63"/>
      <c r="Q22" s="63"/>
      <c r="R22" s="63"/>
      <c r="S22" s="63"/>
      <c r="T22" s="63"/>
      <c r="U22" s="63"/>
      <c r="V22" s="63"/>
      <c r="W22" s="63"/>
      <c r="X22" s="63"/>
      <c r="Y22" s="63"/>
      <c r="Z22" s="63"/>
      <c r="AA22" s="63"/>
      <c r="AB22" s="63">
        <f t="shared" si="0"/>
        <v>1</v>
      </c>
      <c r="AC22" s="63"/>
    </row>
    <row r="23" spans="1:29">
      <c r="A23" s="63" t="s">
        <v>69</v>
      </c>
      <c r="B23" s="63" t="s">
        <v>285</v>
      </c>
      <c r="C23" s="63"/>
      <c r="D23" s="63"/>
      <c r="E23" s="63"/>
      <c r="F23" s="63"/>
      <c r="G23" s="63">
        <v>1</v>
      </c>
      <c r="H23" s="63"/>
      <c r="I23" s="63"/>
      <c r="J23" s="63"/>
      <c r="K23" s="63"/>
      <c r="L23" s="63"/>
      <c r="M23" s="63"/>
      <c r="N23" s="63"/>
      <c r="O23" s="63"/>
      <c r="P23" s="63"/>
      <c r="Q23" s="63"/>
      <c r="R23" s="63"/>
      <c r="S23" s="63"/>
      <c r="T23" s="63"/>
      <c r="U23" s="63"/>
      <c r="V23" s="63"/>
      <c r="W23" s="63"/>
      <c r="X23" s="63"/>
      <c r="Y23" s="63"/>
      <c r="Z23" s="63"/>
      <c r="AA23" s="63"/>
      <c r="AB23" s="63">
        <f t="shared" si="0"/>
        <v>1</v>
      </c>
      <c r="AC23" s="63"/>
    </row>
    <row r="24" spans="1:29">
      <c r="A24" s="63" t="s">
        <v>71</v>
      </c>
      <c r="B24" s="63" t="s">
        <v>286</v>
      </c>
      <c r="C24" s="63"/>
      <c r="D24" s="63"/>
      <c r="E24" s="63"/>
      <c r="F24" s="63"/>
      <c r="G24" s="63">
        <v>2</v>
      </c>
      <c r="H24" s="63"/>
      <c r="I24" s="63"/>
      <c r="J24" s="63"/>
      <c r="K24" s="63"/>
      <c r="L24" s="63"/>
      <c r="M24" s="63"/>
      <c r="N24" s="63"/>
      <c r="O24" s="63"/>
      <c r="P24" s="63"/>
      <c r="Q24" s="63"/>
      <c r="R24" s="63"/>
      <c r="S24" s="63"/>
      <c r="T24" s="63"/>
      <c r="U24" s="63"/>
      <c r="V24" s="63"/>
      <c r="W24" s="63"/>
      <c r="X24" s="63"/>
      <c r="Y24" s="63"/>
      <c r="Z24" s="63"/>
      <c r="AA24" s="63"/>
      <c r="AB24" s="63">
        <f t="shared" si="0"/>
        <v>2</v>
      </c>
      <c r="AC24" s="63"/>
    </row>
    <row r="25" spans="1:29">
      <c r="A25" s="63" t="s">
        <v>223</v>
      </c>
      <c r="B25" s="63" t="s">
        <v>287</v>
      </c>
      <c r="C25" s="63"/>
      <c r="D25" s="63"/>
      <c r="E25" s="63"/>
      <c r="F25" s="63"/>
      <c r="G25" s="63">
        <v>2</v>
      </c>
      <c r="H25" s="63">
        <v>2</v>
      </c>
      <c r="I25" s="63">
        <v>2</v>
      </c>
      <c r="J25" s="63">
        <v>2</v>
      </c>
      <c r="K25" s="63">
        <v>2</v>
      </c>
      <c r="L25" s="63">
        <v>2</v>
      </c>
      <c r="M25" s="63">
        <v>2</v>
      </c>
      <c r="N25" s="63">
        <v>2</v>
      </c>
      <c r="O25" s="63">
        <v>2</v>
      </c>
      <c r="P25" s="63">
        <v>2</v>
      </c>
      <c r="Q25" s="63">
        <v>2</v>
      </c>
      <c r="R25" s="63">
        <v>2</v>
      </c>
      <c r="S25" s="63">
        <v>2</v>
      </c>
      <c r="T25" s="63">
        <v>2</v>
      </c>
      <c r="U25" s="63">
        <v>2</v>
      </c>
      <c r="V25" s="63">
        <v>2</v>
      </c>
      <c r="W25" s="63">
        <v>2</v>
      </c>
      <c r="X25" s="63">
        <v>2</v>
      </c>
      <c r="Y25" s="63"/>
      <c r="Z25" s="63">
        <v>2</v>
      </c>
      <c r="AA25" s="63"/>
      <c r="AB25" s="63">
        <f t="shared" si="0"/>
        <v>38</v>
      </c>
      <c r="AC25" s="63"/>
    </row>
    <row r="26" spans="1:29">
      <c r="A26" s="63" t="s">
        <v>73</v>
      </c>
      <c r="B26" s="63" t="s">
        <v>288</v>
      </c>
      <c r="C26" s="63"/>
      <c r="D26" s="63"/>
      <c r="E26" s="63"/>
      <c r="F26" s="63"/>
      <c r="G26" s="63">
        <v>2</v>
      </c>
      <c r="H26" s="63"/>
      <c r="I26" s="63"/>
      <c r="J26" s="63"/>
      <c r="K26" s="63"/>
      <c r="L26" s="63"/>
      <c r="M26" s="63"/>
      <c r="N26" s="63"/>
      <c r="O26" s="63"/>
      <c r="P26" s="63"/>
      <c r="Q26" s="63"/>
      <c r="R26" s="63"/>
      <c r="S26" s="63"/>
      <c r="T26" s="63"/>
      <c r="U26" s="63"/>
      <c r="V26" s="63"/>
      <c r="W26" s="63"/>
      <c r="X26" s="63"/>
      <c r="Y26" s="63"/>
      <c r="Z26" s="63"/>
      <c r="AA26" s="63"/>
      <c r="AB26" s="63">
        <f t="shared" si="0"/>
        <v>2</v>
      </c>
      <c r="AC26" s="63"/>
    </row>
    <row r="27" spans="1:29">
      <c r="A27" s="63" t="s">
        <v>75</v>
      </c>
      <c r="B27" s="63" t="s">
        <v>289</v>
      </c>
      <c r="C27" s="63"/>
      <c r="D27" s="63"/>
      <c r="E27" s="63"/>
      <c r="F27" s="63"/>
      <c r="G27" s="63">
        <v>1</v>
      </c>
      <c r="H27" s="63"/>
      <c r="I27" s="63"/>
      <c r="J27" s="63"/>
      <c r="K27" s="63"/>
      <c r="L27" s="63"/>
      <c r="M27" s="63"/>
      <c r="N27" s="63"/>
      <c r="O27" s="63"/>
      <c r="P27" s="63"/>
      <c r="Q27" s="63"/>
      <c r="R27" s="63"/>
      <c r="S27" s="63"/>
      <c r="T27" s="63"/>
      <c r="U27" s="63"/>
      <c r="V27" s="63"/>
      <c r="W27" s="63"/>
      <c r="X27" s="63"/>
      <c r="Y27" s="63"/>
      <c r="Z27" s="63"/>
      <c r="AA27" s="63"/>
      <c r="AB27" s="63">
        <f t="shared" si="0"/>
        <v>1</v>
      </c>
      <c r="AC27" s="63"/>
    </row>
    <row r="28" spans="1:29">
      <c r="A28" s="63" t="s">
        <v>77</v>
      </c>
      <c r="B28" s="63" t="s">
        <v>290</v>
      </c>
      <c r="C28" s="63"/>
      <c r="D28" s="63"/>
      <c r="E28" s="63"/>
      <c r="F28" s="63"/>
      <c r="G28" s="63">
        <v>1</v>
      </c>
      <c r="H28" s="63"/>
      <c r="I28" s="63"/>
      <c r="J28" s="63"/>
      <c r="K28" s="63"/>
      <c r="L28" s="63"/>
      <c r="M28" s="63"/>
      <c r="N28" s="63"/>
      <c r="O28" s="63"/>
      <c r="P28" s="63"/>
      <c r="Q28" s="63"/>
      <c r="R28" s="63"/>
      <c r="S28" s="63"/>
      <c r="T28" s="63"/>
      <c r="U28" s="63"/>
      <c r="V28" s="63"/>
      <c r="W28" s="63"/>
      <c r="X28" s="63"/>
      <c r="Y28" s="63"/>
      <c r="Z28" s="63"/>
      <c r="AA28" s="63"/>
      <c r="AB28" s="63">
        <f t="shared" si="0"/>
        <v>1</v>
      </c>
      <c r="AC28" s="63"/>
    </row>
    <row r="29" spans="1:29">
      <c r="A29" s="63" t="s">
        <v>79</v>
      </c>
      <c r="B29" s="63" t="s">
        <v>252</v>
      </c>
      <c r="C29" s="63"/>
      <c r="D29" s="63"/>
      <c r="E29" s="63"/>
      <c r="F29" s="63"/>
      <c r="G29" s="63">
        <v>1</v>
      </c>
      <c r="H29" s="63"/>
      <c r="I29" s="63"/>
      <c r="J29" s="63"/>
      <c r="K29" s="63"/>
      <c r="L29" s="63"/>
      <c r="M29" s="63"/>
      <c r="N29" s="63"/>
      <c r="O29" s="63"/>
      <c r="P29" s="63"/>
      <c r="Q29" s="63"/>
      <c r="R29" s="63"/>
      <c r="S29" s="63"/>
      <c r="T29" s="63"/>
      <c r="U29" s="63"/>
      <c r="V29" s="63"/>
      <c r="W29" s="63"/>
      <c r="X29" s="63"/>
      <c r="Y29" s="63"/>
      <c r="Z29" s="63"/>
      <c r="AA29" s="63"/>
      <c r="AB29" s="63">
        <f t="shared" si="0"/>
        <v>1</v>
      </c>
      <c r="AC29" s="63"/>
    </row>
    <row r="30" spans="1:29">
      <c r="A30" s="63" t="s">
        <v>81</v>
      </c>
      <c r="B30" s="63" t="s">
        <v>291</v>
      </c>
      <c r="C30" s="63"/>
      <c r="D30" s="63"/>
      <c r="E30" s="63"/>
      <c r="F30" s="63"/>
      <c r="G30" s="63">
        <v>2</v>
      </c>
      <c r="H30" s="63"/>
      <c r="I30" s="63"/>
      <c r="J30" s="63"/>
      <c r="K30" s="63"/>
      <c r="L30" s="63"/>
      <c r="M30" s="63"/>
      <c r="N30" s="63"/>
      <c r="O30" s="63"/>
      <c r="P30" s="63"/>
      <c r="Q30" s="63"/>
      <c r="R30" s="63"/>
      <c r="S30" s="63"/>
      <c r="T30" s="63"/>
      <c r="U30" s="63"/>
      <c r="V30" s="63"/>
      <c r="W30" s="63"/>
      <c r="X30" s="63"/>
      <c r="Y30" s="63"/>
      <c r="Z30" s="63"/>
      <c r="AA30" s="63"/>
      <c r="AB30" s="63">
        <f t="shared" si="0"/>
        <v>2</v>
      </c>
      <c r="AC30" s="63"/>
    </row>
    <row r="31" spans="1:29">
      <c r="A31" s="63" t="s">
        <v>83</v>
      </c>
      <c r="B31" s="63" t="s">
        <v>292</v>
      </c>
      <c r="C31" s="63"/>
      <c r="D31" s="63"/>
      <c r="E31" s="63"/>
      <c r="F31" s="63"/>
      <c r="G31" s="63">
        <v>1</v>
      </c>
      <c r="H31" s="63"/>
      <c r="I31" s="63"/>
      <c r="J31" s="63"/>
      <c r="K31" s="63"/>
      <c r="L31" s="63"/>
      <c r="M31" s="63"/>
      <c r="N31" s="63"/>
      <c r="O31" s="63"/>
      <c r="P31" s="63"/>
      <c r="Q31" s="63"/>
      <c r="R31" s="63"/>
      <c r="S31" s="63"/>
      <c r="T31" s="63"/>
      <c r="U31" s="63"/>
      <c r="V31" s="63"/>
      <c r="W31" s="63"/>
      <c r="X31" s="63"/>
      <c r="Y31" s="63"/>
      <c r="Z31" s="63"/>
      <c r="AA31" s="63"/>
      <c r="AB31" s="63">
        <f t="shared" si="0"/>
        <v>1</v>
      </c>
      <c r="AC31" s="63"/>
    </row>
    <row r="32" spans="1:29">
      <c r="A32" s="63" t="s">
        <v>85</v>
      </c>
      <c r="B32" s="63" t="s">
        <v>293</v>
      </c>
      <c r="C32" s="63"/>
      <c r="D32" s="63"/>
      <c r="E32" s="63"/>
      <c r="F32" s="63"/>
      <c r="G32" s="63">
        <v>1</v>
      </c>
      <c r="H32" s="63"/>
      <c r="I32" s="63"/>
      <c r="J32" s="63"/>
      <c r="K32" s="63"/>
      <c r="L32" s="63"/>
      <c r="M32" s="63"/>
      <c r="N32" s="63"/>
      <c r="O32" s="63"/>
      <c r="P32" s="63"/>
      <c r="Q32" s="63"/>
      <c r="R32" s="63"/>
      <c r="S32" s="63"/>
      <c r="T32" s="63"/>
      <c r="U32" s="63"/>
      <c r="V32" s="63"/>
      <c r="W32" s="63"/>
      <c r="X32" s="63"/>
      <c r="Y32" s="63"/>
      <c r="Z32" s="63"/>
      <c r="AA32" s="63"/>
      <c r="AB32" s="63">
        <f t="shared" si="0"/>
        <v>1</v>
      </c>
      <c r="AC32" s="63"/>
    </row>
    <row r="33" spans="1:29">
      <c r="A33" s="63" t="s">
        <v>87</v>
      </c>
      <c r="B33" s="63" t="s">
        <v>294</v>
      </c>
      <c r="C33" s="63"/>
      <c r="D33" s="63"/>
      <c r="E33" s="63"/>
      <c r="F33" s="63"/>
      <c r="G33" s="63">
        <v>2</v>
      </c>
      <c r="H33" s="63">
        <v>2</v>
      </c>
      <c r="I33" s="63">
        <v>2</v>
      </c>
      <c r="J33" s="63">
        <v>2</v>
      </c>
      <c r="K33" s="63">
        <v>2</v>
      </c>
      <c r="L33" s="63">
        <v>2</v>
      </c>
      <c r="M33" s="63">
        <v>2</v>
      </c>
      <c r="N33" s="63">
        <v>2</v>
      </c>
      <c r="O33" s="63">
        <v>2</v>
      </c>
      <c r="P33" s="63">
        <v>2</v>
      </c>
      <c r="Q33" s="63">
        <v>2</v>
      </c>
      <c r="R33" s="63">
        <v>2</v>
      </c>
      <c r="S33" s="63">
        <v>2</v>
      </c>
      <c r="T33" s="63">
        <v>2</v>
      </c>
      <c r="U33" s="63">
        <v>2</v>
      </c>
      <c r="V33" s="63">
        <v>2</v>
      </c>
      <c r="W33" s="63">
        <v>2</v>
      </c>
      <c r="X33" s="63">
        <v>2</v>
      </c>
      <c r="Y33" s="63"/>
      <c r="Z33" s="63">
        <v>2</v>
      </c>
      <c r="AA33" s="63"/>
      <c r="AB33" s="63">
        <f t="shared" si="0"/>
        <v>38</v>
      </c>
      <c r="AC33" s="63"/>
    </row>
    <row r="34" spans="1:29">
      <c r="A34" s="63" t="s">
        <v>89</v>
      </c>
      <c r="B34" s="63" t="s">
        <v>161</v>
      </c>
      <c r="C34" s="63"/>
      <c r="D34" s="63"/>
      <c r="E34" s="63"/>
      <c r="F34" s="63"/>
      <c r="G34" s="63">
        <v>2</v>
      </c>
      <c r="H34" s="63">
        <v>2</v>
      </c>
      <c r="I34" s="63">
        <v>2</v>
      </c>
      <c r="J34" s="63">
        <v>2</v>
      </c>
      <c r="K34" s="63">
        <v>2</v>
      </c>
      <c r="L34" s="63">
        <v>2</v>
      </c>
      <c r="M34" s="63">
        <v>2</v>
      </c>
      <c r="N34" s="63">
        <v>2</v>
      </c>
      <c r="O34" s="63">
        <v>2</v>
      </c>
      <c r="P34" s="63">
        <v>2</v>
      </c>
      <c r="Q34" s="63">
        <v>2</v>
      </c>
      <c r="R34" s="63">
        <v>2</v>
      </c>
      <c r="S34" s="63">
        <v>2</v>
      </c>
      <c r="T34" s="63">
        <v>2</v>
      </c>
      <c r="U34" s="63">
        <v>2</v>
      </c>
      <c r="V34" s="63">
        <v>2</v>
      </c>
      <c r="W34" s="63">
        <v>2</v>
      </c>
      <c r="X34" s="63">
        <v>2</v>
      </c>
      <c r="Y34" s="63"/>
      <c r="Z34" s="63">
        <v>2</v>
      </c>
      <c r="AA34" s="63"/>
      <c r="AB34" s="63">
        <f t="shared" si="0"/>
        <v>38</v>
      </c>
      <c r="AC34" s="63"/>
    </row>
    <row r="35" spans="1:29">
      <c r="A35" s="63" t="s">
        <v>91</v>
      </c>
      <c r="B35" s="63" t="s">
        <v>175</v>
      </c>
      <c r="C35" s="63"/>
      <c r="D35" s="63"/>
      <c r="E35" s="63"/>
      <c r="F35" s="63"/>
      <c r="G35" s="63"/>
      <c r="H35" s="63">
        <v>2</v>
      </c>
      <c r="I35" s="63">
        <v>2</v>
      </c>
      <c r="J35" s="63">
        <v>2</v>
      </c>
      <c r="K35" s="63">
        <v>2</v>
      </c>
      <c r="L35" s="63">
        <v>2</v>
      </c>
      <c r="M35" s="63">
        <v>2</v>
      </c>
      <c r="N35" s="63">
        <v>2</v>
      </c>
      <c r="O35" s="63">
        <v>2</v>
      </c>
      <c r="P35" s="63">
        <v>2</v>
      </c>
      <c r="Q35" s="63">
        <v>2</v>
      </c>
      <c r="R35" s="63">
        <v>2</v>
      </c>
      <c r="S35" s="63">
        <v>2</v>
      </c>
      <c r="T35" s="63">
        <v>2</v>
      </c>
      <c r="U35" s="63">
        <v>2</v>
      </c>
      <c r="V35" s="63">
        <v>2</v>
      </c>
      <c r="W35" s="63">
        <v>2</v>
      </c>
      <c r="X35" s="63">
        <v>2</v>
      </c>
      <c r="Y35" s="63">
        <v>2</v>
      </c>
      <c r="Z35" s="63">
        <v>2</v>
      </c>
      <c r="AA35" s="63"/>
      <c r="AB35" s="63">
        <f t="shared" si="0"/>
        <v>38</v>
      </c>
      <c r="AC35" s="63"/>
    </row>
    <row r="36" spans="1:29">
      <c r="A36" s="63" t="s">
        <v>93</v>
      </c>
      <c r="B36" s="63" t="s">
        <v>295</v>
      </c>
      <c r="C36" s="63"/>
      <c r="D36" s="63"/>
      <c r="E36" s="63"/>
      <c r="F36" s="63"/>
      <c r="G36" s="63">
        <v>1</v>
      </c>
      <c r="H36" s="63"/>
      <c r="I36" s="63"/>
      <c r="J36" s="63"/>
      <c r="K36" s="63"/>
      <c r="L36" s="63"/>
      <c r="M36" s="63"/>
      <c r="N36" s="63"/>
      <c r="O36" s="63"/>
      <c r="P36" s="63"/>
      <c r="Q36" s="63"/>
      <c r="R36" s="63"/>
      <c r="S36" s="63"/>
      <c r="T36" s="63"/>
      <c r="U36" s="63"/>
      <c r="V36" s="63"/>
      <c r="W36" s="63"/>
      <c r="X36" s="63"/>
      <c r="Y36" s="63"/>
      <c r="Z36" s="63"/>
      <c r="AA36" s="63"/>
      <c r="AB36" s="63">
        <f t="shared" si="0"/>
        <v>1</v>
      </c>
      <c r="AC36" s="63"/>
    </row>
    <row r="37" spans="1:29">
      <c r="A37" s="63" t="s">
        <v>95</v>
      </c>
      <c r="B37" s="63" t="s">
        <v>296</v>
      </c>
      <c r="C37" s="63"/>
      <c r="D37" s="63"/>
      <c r="E37" s="63"/>
      <c r="F37" s="63"/>
      <c r="G37" s="63">
        <v>1</v>
      </c>
      <c r="H37" s="63"/>
      <c r="I37" s="63"/>
      <c r="J37" s="63"/>
      <c r="K37" s="63"/>
      <c r="L37" s="63"/>
      <c r="M37" s="63"/>
      <c r="N37" s="63"/>
      <c r="O37" s="63"/>
      <c r="P37" s="63"/>
      <c r="Q37" s="63"/>
      <c r="R37" s="63"/>
      <c r="S37" s="63"/>
      <c r="T37" s="63"/>
      <c r="U37" s="63"/>
      <c r="V37" s="63"/>
      <c r="W37" s="63"/>
      <c r="X37" s="63"/>
      <c r="Y37" s="63"/>
      <c r="Z37" s="63"/>
      <c r="AA37" s="63"/>
      <c r="AB37" s="63">
        <f t="shared" si="0"/>
        <v>1</v>
      </c>
      <c r="AC37" s="63"/>
    </row>
    <row r="38" spans="1:29">
      <c r="A38" s="63" t="s">
        <v>97</v>
      </c>
      <c r="B38" s="63" t="s">
        <v>297</v>
      </c>
      <c r="C38" s="63"/>
      <c r="D38" s="63"/>
      <c r="E38" s="63"/>
      <c r="F38" s="63"/>
      <c r="G38" s="63">
        <v>1</v>
      </c>
      <c r="H38" s="63"/>
      <c r="I38" s="63"/>
      <c r="J38" s="63"/>
      <c r="K38" s="63"/>
      <c r="L38" s="63"/>
      <c r="M38" s="63"/>
      <c r="N38" s="63"/>
      <c r="O38" s="63"/>
      <c r="P38" s="63"/>
      <c r="Q38" s="63"/>
      <c r="R38" s="63"/>
      <c r="S38" s="63"/>
      <c r="T38" s="63"/>
      <c r="U38" s="63"/>
      <c r="V38" s="63"/>
      <c r="W38" s="63"/>
      <c r="X38" s="63"/>
      <c r="Y38" s="63"/>
      <c r="Z38" s="63"/>
      <c r="AA38" s="63"/>
      <c r="AB38" s="63">
        <f t="shared" si="0"/>
        <v>1</v>
      </c>
      <c r="AC38" s="63"/>
    </row>
    <row r="39" spans="1:29">
      <c r="A39" s="63" t="s">
        <v>99</v>
      </c>
      <c r="B39" s="63" t="s">
        <v>298</v>
      </c>
      <c r="C39" s="63"/>
      <c r="D39" s="63"/>
      <c r="E39" s="63"/>
      <c r="F39" s="63"/>
      <c r="G39" s="63">
        <v>1</v>
      </c>
      <c r="H39" s="63"/>
      <c r="I39" s="63"/>
      <c r="J39" s="63"/>
      <c r="K39" s="63"/>
      <c r="L39" s="63"/>
      <c r="M39" s="63"/>
      <c r="N39" s="63"/>
      <c r="O39" s="63"/>
      <c r="P39" s="63"/>
      <c r="Q39" s="63"/>
      <c r="R39" s="63"/>
      <c r="S39" s="63"/>
      <c r="T39" s="63"/>
      <c r="U39" s="63"/>
      <c r="V39" s="63"/>
      <c r="W39" s="63"/>
      <c r="X39" s="63"/>
      <c r="Y39" s="63"/>
      <c r="Z39" s="63"/>
      <c r="AA39" s="63"/>
      <c r="AB39" s="63">
        <f t="shared" si="0"/>
        <v>1</v>
      </c>
      <c r="AC39" s="63"/>
    </row>
    <row r="40" spans="1:29">
      <c r="A40" s="63" t="s">
        <v>101</v>
      </c>
      <c r="B40" s="63" t="s">
        <v>169</v>
      </c>
      <c r="C40" s="63"/>
      <c r="D40" s="63"/>
      <c r="E40" s="63"/>
      <c r="F40" s="63"/>
      <c r="G40" s="63">
        <v>1</v>
      </c>
      <c r="H40" s="63">
        <v>2</v>
      </c>
      <c r="I40" s="63">
        <v>2</v>
      </c>
      <c r="J40" s="63">
        <v>2</v>
      </c>
      <c r="K40" s="63">
        <v>2</v>
      </c>
      <c r="L40" s="63">
        <v>2</v>
      </c>
      <c r="M40" s="63">
        <v>2</v>
      </c>
      <c r="N40" s="63">
        <v>2</v>
      </c>
      <c r="O40" s="63">
        <v>2</v>
      </c>
      <c r="P40" s="63">
        <v>2</v>
      </c>
      <c r="Q40" s="63">
        <v>2</v>
      </c>
      <c r="R40" s="63">
        <v>2</v>
      </c>
      <c r="S40" s="63">
        <v>2</v>
      </c>
      <c r="T40" s="63">
        <v>2</v>
      </c>
      <c r="U40" s="63">
        <v>2</v>
      </c>
      <c r="V40" s="63">
        <v>2</v>
      </c>
      <c r="W40" s="63">
        <v>2</v>
      </c>
      <c r="X40" s="63">
        <v>2</v>
      </c>
      <c r="Y40" s="63">
        <v>2</v>
      </c>
      <c r="Z40" s="63">
        <v>2</v>
      </c>
      <c r="AA40" s="63"/>
      <c r="AB40" s="63">
        <f t="shared" si="0"/>
        <v>39</v>
      </c>
      <c r="AC40" s="63"/>
    </row>
    <row r="41" spans="1:29">
      <c r="A41" s="63" t="s">
        <v>103</v>
      </c>
      <c r="B41" s="63" t="s">
        <v>299</v>
      </c>
      <c r="C41" s="63"/>
      <c r="D41" s="63"/>
      <c r="E41" s="63"/>
      <c r="F41" s="63"/>
      <c r="G41" s="63">
        <v>1</v>
      </c>
      <c r="H41" s="63"/>
      <c r="I41" s="63"/>
      <c r="J41" s="63"/>
      <c r="K41" s="63"/>
      <c r="L41" s="63"/>
      <c r="M41" s="63"/>
      <c r="N41" s="63"/>
      <c r="O41" s="63"/>
      <c r="P41" s="63"/>
      <c r="Q41" s="63"/>
      <c r="R41" s="63"/>
      <c r="S41" s="63"/>
      <c r="T41" s="63"/>
      <c r="U41" s="63"/>
      <c r="V41" s="63"/>
      <c r="W41" s="63"/>
      <c r="X41" s="63"/>
      <c r="Y41" s="63"/>
      <c r="Z41" s="63"/>
      <c r="AA41" s="63"/>
      <c r="AB41" s="63">
        <f t="shared" si="0"/>
        <v>1</v>
      </c>
      <c r="AC41" s="63"/>
    </row>
    <row r="42" spans="1:29">
      <c r="A42" s="63" t="s">
        <v>105</v>
      </c>
      <c r="B42" s="63" t="s">
        <v>141</v>
      </c>
      <c r="C42" s="63"/>
      <c r="D42" s="63"/>
      <c r="E42" s="63"/>
      <c r="F42" s="63"/>
      <c r="G42" s="63">
        <v>1</v>
      </c>
      <c r="H42" s="63">
        <v>2</v>
      </c>
      <c r="I42" s="63">
        <v>2</v>
      </c>
      <c r="J42" s="63">
        <v>2</v>
      </c>
      <c r="K42" s="63">
        <v>2</v>
      </c>
      <c r="L42" s="63">
        <v>2</v>
      </c>
      <c r="M42" s="63">
        <v>2</v>
      </c>
      <c r="N42" s="63">
        <v>2</v>
      </c>
      <c r="O42" s="63">
        <v>2</v>
      </c>
      <c r="P42" s="63">
        <v>2</v>
      </c>
      <c r="Q42" s="63">
        <v>2</v>
      </c>
      <c r="R42" s="63">
        <v>2</v>
      </c>
      <c r="S42" s="63">
        <v>2</v>
      </c>
      <c r="T42" s="63">
        <v>2</v>
      </c>
      <c r="U42" s="63">
        <v>2</v>
      </c>
      <c r="V42" s="63">
        <v>2</v>
      </c>
      <c r="W42" s="63">
        <v>2</v>
      </c>
      <c r="X42" s="63">
        <v>2</v>
      </c>
      <c r="Y42" s="63">
        <v>2</v>
      </c>
      <c r="Z42" s="63">
        <v>2</v>
      </c>
      <c r="AA42" s="63"/>
      <c r="AB42" s="63">
        <f t="shared" si="0"/>
        <v>39</v>
      </c>
      <c r="AC42" s="63"/>
    </row>
    <row r="43" spans="1:29">
      <c r="A43" s="63" t="s">
        <v>107</v>
      </c>
      <c r="B43" s="63" t="s">
        <v>143</v>
      </c>
      <c r="C43" s="63"/>
      <c r="D43" s="63"/>
      <c r="E43" s="63"/>
      <c r="F43" s="63"/>
      <c r="G43" s="63">
        <v>1</v>
      </c>
      <c r="H43" s="63">
        <v>2</v>
      </c>
      <c r="I43" s="63">
        <v>2</v>
      </c>
      <c r="J43" s="63">
        <v>2</v>
      </c>
      <c r="K43" s="63">
        <v>2</v>
      </c>
      <c r="L43" s="63">
        <v>2</v>
      </c>
      <c r="M43" s="63">
        <v>2</v>
      </c>
      <c r="N43" s="63">
        <v>2</v>
      </c>
      <c r="O43" s="63">
        <v>2</v>
      </c>
      <c r="P43" s="63">
        <v>2</v>
      </c>
      <c r="Q43" s="63">
        <v>2</v>
      </c>
      <c r="R43" s="63">
        <v>2</v>
      </c>
      <c r="S43" s="63">
        <v>2</v>
      </c>
      <c r="T43" s="63">
        <v>2</v>
      </c>
      <c r="U43" s="63">
        <v>2</v>
      </c>
      <c r="V43" s="63">
        <v>2</v>
      </c>
      <c r="W43" s="63">
        <v>2</v>
      </c>
      <c r="X43" s="63">
        <v>2</v>
      </c>
      <c r="Y43" s="63">
        <v>2</v>
      </c>
      <c r="Z43" s="63">
        <v>2</v>
      </c>
      <c r="AA43" s="63"/>
      <c r="AB43" s="63">
        <f t="shared" si="0"/>
        <v>39</v>
      </c>
      <c r="AC43" s="63"/>
    </row>
    <row r="44" spans="1:29">
      <c r="A44" s="63" t="s">
        <v>109</v>
      </c>
      <c r="B44" s="63" t="s">
        <v>147</v>
      </c>
      <c r="C44" s="63"/>
      <c r="D44" s="63"/>
      <c r="E44" s="63"/>
      <c r="F44" s="63"/>
      <c r="G44" s="63"/>
      <c r="H44" s="63">
        <v>3</v>
      </c>
      <c r="I44" s="63">
        <v>3</v>
      </c>
      <c r="J44" s="63">
        <v>3</v>
      </c>
      <c r="K44" s="63">
        <v>3</v>
      </c>
      <c r="L44" s="63">
        <v>3</v>
      </c>
      <c r="M44" s="63">
        <v>3</v>
      </c>
      <c r="N44" s="63">
        <v>3</v>
      </c>
      <c r="O44" s="63">
        <v>3</v>
      </c>
      <c r="P44" s="63">
        <v>3</v>
      </c>
      <c r="Q44" s="63">
        <v>3</v>
      </c>
      <c r="R44" s="63">
        <v>3</v>
      </c>
      <c r="S44" s="63">
        <v>3</v>
      </c>
      <c r="T44" s="63">
        <v>3</v>
      </c>
      <c r="U44" s="63">
        <v>3</v>
      </c>
      <c r="V44" s="63">
        <v>3</v>
      </c>
      <c r="W44" s="63">
        <v>3</v>
      </c>
      <c r="X44" s="63">
        <v>3</v>
      </c>
      <c r="Y44" s="63">
        <v>3</v>
      </c>
      <c r="Z44" s="63">
        <v>3</v>
      </c>
      <c r="AA44" s="63"/>
      <c r="AB44" s="63">
        <f t="shared" si="0"/>
        <v>57</v>
      </c>
      <c r="AC44" s="63"/>
    </row>
    <row r="45" spans="1:29">
      <c r="A45" s="63" t="s">
        <v>111</v>
      </c>
      <c r="B45" s="63" t="s">
        <v>157</v>
      </c>
      <c r="C45" s="63"/>
      <c r="D45" s="63"/>
      <c r="E45" s="63"/>
      <c r="F45" s="63"/>
      <c r="G45" s="63">
        <v>1</v>
      </c>
      <c r="H45" s="63">
        <v>2</v>
      </c>
      <c r="I45" s="63">
        <v>2</v>
      </c>
      <c r="J45" s="63">
        <v>2</v>
      </c>
      <c r="K45" s="63">
        <v>2</v>
      </c>
      <c r="L45" s="63">
        <v>2</v>
      </c>
      <c r="M45" s="63">
        <v>2</v>
      </c>
      <c r="N45" s="63">
        <v>2</v>
      </c>
      <c r="O45" s="63">
        <v>2</v>
      </c>
      <c r="P45" s="63">
        <v>2</v>
      </c>
      <c r="Q45" s="63">
        <v>2</v>
      </c>
      <c r="R45" s="63">
        <v>2</v>
      </c>
      <c r="S45" s="63">
        <v>2</v>
      </c>
      <c r="T45" s="63">
        <v>2</v>
      </c>
      <c r="U45" s="63">
        <v>2</v>
      </c>
      <c r="V45" s="63">
        <v>2</v>
      </c>
      <c r="W45" s="63">
        <v>2</v>
      </c>
      <c r="X45" s="63">
        <v>2</v>
      </c>
      <c r="Y45" s="63">
        <v>2</v>
      </c>
      <c r="Z45" s="63">
        <v>2</v>
      </c>
      <c r="AA45" s="63"/>
      <c r="AB45" s="63">
        <f t="shared" si="0"/>
        <v>39</v>
      </c>
      <c r="AC45" s="63"/>
    </row>
    <row r="46" spans="1:29">
      <c r="A46" s="63" t="s">
        <v>113</v>
      </c>
      <c r="B46" s="63" t="s">
        <v>159</v>
      </c>
      <c r="C46" s="63"/>
      <c r="D46" s="63"/>
      <c r="E46" s="63"/>
      <c r="F46" s="63"/>
      <c r="G46" s="63"/>
      <c r="H46" s="63">
        <v>1</v>
      </c>
      <c r="I46" s="63">
        <v>1</v>
      </c>
      <c r="J46" s="63">
        <v>1</v>
      </c>
      <c r="K46" s="63">
        <v>1</v>
      </c>
      <c r="L46" s="63">
        <v>1</v>
      </c>
      <c r="M46" s="63">
        <v>1</v>
      </c>
      <c r="N46" s="63">
        <v>1</v>
      </c>
      <c r="O46" s="63">
        <v>1</v>
      </c>
      <c r="P46" s="63">
        <v>1</v>
      </c>
      <c r="Q46" s="63">
        <v>1</v>
      </c>
      <c r="R46" s="63">
        <v>1</v>
      </c>
      <c r="S46" s="63">
        <v>1</v>
      </c>
      <c r="T46" s="63">
        <v>1</v>
      </c>
      <c r="U46" s="63">
        <v>1</v>
      </c>
      <c r="V46" s="63">
        <v>1</v>
      </c>
      <c r="W46" s="63">
        <v>1</v>
      </c>
      <c r="X46" s="63">
        <v>1</v>
      </c>
      <c r="Y46" s="63">
        <v>1</v>
      </c>
      <c r="Z46" s="63">
        <v>1</v>
      </c>
      <c r="AA46" s="63"/>
      <c r="AB46" s="63">
        <f t="shared" si="0"/>
        <v>19</v>
      </c>
      <c r="AC46" s="63"/>
    </row>
    <row r="47" spans="1:29">
      <c r="A47" s="63" t="s">
        <v>115</v>
      </c>
      <c r="B47" s="63" t="s">
        <v>300</v>
      </c>
      <c r="C47" s="63"/>
      <c r="D47" s="63"/>
      <c r="E47" s="63"/>
      <c r="F47" s="63"/>
      <c r="G47" s="63"/>
      <c r="H47" s="63">
        <v>2</v>
      </c>
      <c r="I47" s="63">
        <v>2</v>
      </c>
      <c r="J47" s="63">
        <v>2</v>
      </c>
      <c r="K47" s="63">
        <v>2</v>
      </c>
      <c r="L47" s="63">
        <v>2</v>
      </c>
      <c r="M47" s="63">
        <v>2</v>
      </c>
      <c r="N47" s="63">
        <v>2</v>
      </c>
      <c r="O47" s="63">
        <v>2</v>
      </c>
      <c r="P47" s="63">
        <v>2</v>
      </c>
      <c r="Q47" s="63">
        <v>2</v>
      </c>
      <c r="R47" s="63">
        <v>2</v>
      </c>
      <c r="S47" s="63">
        <v>2</v>
      </c>
      <c r="T47" s="63">
        <v>2</v>
      </c>
      <c r="U47" s="63">
        <v>2</v>
      </c>
      <c r="V47" s="63">
        <v>2</v>
      </c>
      <c r="W47" s="63">
        <v>2</v>
      </c>
      <c r="X47" s="63">
        <v>2</v>
      </c>
      <c r="Y47" s="63">
        <v>2</v>
      </c>
      <c r="Z47" s="63">
        <v>2</v>
      </c>
      <c r="AA47" s="63"/>
      <c r="AB47" s="63">
        <f t="shared" si="0"/>
        <v>38</v>
      </c>
      <c r="AC47" s="63"/>
    </row>
    <row r="48" spans="1:29">
      <c r="A48" s="63" t="s">
        <v>117</v>
      </c>
      <c r="B48" s="63" t="s">
        <v>163</v>
      </c>
      <c r="C48" s="63"/>
      <c r="D48" s="63"/>
      <c r="E48" s="63"/>
      <c r="F48" s="63"/>
      <c r="G48" s="63"/>
      <c r="H48" s="63">
        <v>2</v>
      </c>
      <c r="I48" s="63">
        <v>2</v>
      </c>
      <c r="J48" s="63">
        <v>2</v>
      </c>
      <c r="K48" s="63">
        <v>2</v>
      </c>
      <c r="L48" s="63">
        <v>2</v>
      </c>
      <c r="M48" s="63">
        <v>2</v>
      </c>
      <c r="N48" s="63">
        <v>2</v>
      </c>
      <c r="O48" s="63">
        <v>2</v>
      </c>
      <c r="P48" s="63">
        <v>2</v>
      </c>
      <c r="Q48" s="63">
        <v>2</v>
      </c>
      <c r="R48" s="63">
        <v>2</v>
      </c>
      <c r="S48" s="63">
        <v>2</v>
      </c>
      <c r="T48" s="63">
        <v>2</v>
      </c>
      <c r="U48" s="63">
        <v>2</v>
      </c>
      <c r="V48" s="63">
        <v>2</v>
      </c>
      <c r="W48" s="63">
        <v>2</v>
      </c>
      <c r="X48" s="63">
        <v>2</v>
      </c>
      <c r="Y48" s="63">
        <v>2</v>
      </c>
      <c r="Z48" s="63">
        <v>2</v>
      </c>
      <c r="AA48" s="63"/>
      <c r="AB48" s="63">
        <f t="shared" si="0"/>
        <v>38</v>
      </c>
      <c r="AC48" s="63"/>
    </row>
    <row r="49" spans="1:29">
      <c r="A49" s="63" t="s">
        <v>119</v>
      </c>
      <c r="B49" s="63" t="s">
        <v>179</v>
      </c>
      <c r="C49" s="63"/>
      <c r="D49" s="63"/>
      <c r="E49" s="63"/>
      <c r="F49" s="63"/>
      <c r="G49" s="63"/>
      <c r="H49" s="63">
        <v>2</v>
      </c>
      <c r="I49" s="63">
        <v>1</v>
      </c>
      <c r="J49" s="63">
        <v>2</v>
      </c>
      <c r="K49" s="63">
        <v>2</v>
      </c>
      <c r="L49" s="63">
        <v>2</v>
      </c>
      <c r="M49" s="63">
        <v>1</v>
      </c>
      <c r="N49" s="63">
        <v>2</v>
      </c>
      <c r="O49" s="63">
        <v>2</v>
      </c>
      <c r="P49" s="63">
        <v>2</v>
      </c>
      <c r="Q49" s="63">
        <v>2</v>
      </c>
      <c r="R49" s="63">
        <v>2</v>
      </c>
      <c r="S49" s="63">
        <v>2</v>
      </c>
      <c r="T49" s="63">
        <v>2</v>
      </c>
      <c r="U49" s="63">
        <v>2</v>
      </c>
      <c r="V49" s="63">
        <v>2</v>
      </c>
      <c r="W49" s="63">
        <v>2</v>
      </c>
      <c r="X49" s="63">
        <v>2</v>
      </c>
      <c r="Y49" s="63">
        <v>2</v>
      </c>
      <c r="Z49" s="63">
        <v>2</v>
      </c>
      <c r="AA49" s="63"/>
      <c r="AB49" s="63">
        <f t="shared" si="0"/>
        <v>36</v>
      </c>
      <c r="AC49" s="63"/>
    </row>
    <row r="50" spans="1:29">
      <c r="A50" s="63" t="s">
        <v>121</v>
      </c>
      <c r="B50" s="63" t="s">
        <v>301</v>
      </c>
      <c r="C50" s="63"/>
      <c r="D50" s="63"/>
      <c r="E50" s="63"/>
      <c r="F50" s="63"/>
      <c r="G50" s="63"/>
      <c r="H50" s="63">
        <v>1</v>
      </c>
      <c r="I50" s="63">
        <v>1</v>
      </c>
      <c r="J50" s="63">
        <v>1</v>
      </c>
      <c r="K50" s="63">
        <v>1</v>
      </c>
      <c r="L50" s="63">
        <v>1</v>
      </c>
      <c r="M50" s="63">
        <v>1</v>
      </c>
      <c r="N50" s="63">
        <v>1</v>
      </c>
      <c r="O50" s="63">
        <v>1</v>
      </c>
      <c r="P50" s="63">
        <v>1</v>
      </c>
      <c r="Q50" s="63">
        <v>1</v>
      </c>
      <c r="R50" s="63">
        <v>1</v>
      </c>
      <c r="S50" s="63">
        <v>1</v>
      </c>
      <c r="T50" s="63">
        <v>1</v>
      </c>
      <c r="U50" s="63">
        <v>1</v>
      </c>
      <c r="V50" s="63">
        <v>1</v>
      </c>
      <c r="W50" s="63">
        <v>1</v>
      </c>
      <c r="X50" s="63">
        <v>1</v>
      </c>
      <c r="Y50" s="63">
        <v>1</v>
      </c>
      <c r="Z50" s="63">
        <v>1</v>
      </c>
      <c r="AA50" s="63">
        <v>2</v>
      </c>
      <c r="AB50" s="63">
        <f t="shared" si="0"/>
        <v>21</v>
      </c>
      <c r="AC50" s="63"/>
    </row>
    <row r="51" spans="1:29">
      <c r="A51" s="63" t="s">
        <v>123</v>
      </c>
      <c r="B51" s="63" t="s">
        <v>145</v>
      </c>
      <c r="C51" s="63"/>
      <c r="D51" s="63"/>
      <c r="E51" s="63"/>
      <c r="F51" s="63"/>
      <c r="G51" s="63"/>
      <c r="H51" s="63">
        <v>4</v>
      </c>
      <c r="I51" s="63">
        <v>4</v>
      </c>
      <c r="J51" s="63">
        <v>4</v>
      </c>
      <c r="K51" s="63">
        <v>4</v>
      </c>
      <c r="L51" s="63">
        <v>4</v>
      </c>
      <c r="M51" s="63">
        <v>4</v>
      </c>
      <c r="N51" s="63">
        <v>4</v>
      </c>
      <c r="O51" s="63">
        <v>4</v>
      </c>
      <c r="P51" s="63">
        <v>4</v>
      </c>
      <c r="Q51" s="63">
        <v>4</v>
      </c>
      <c r="R51" s="63">
        <v>4</v>
      </c>
      <c r="S51" s="63">
        <v>4</v>
      </c>
      <c r="T51" s="63">
        <v>4</v>
      </c>
      <c r="U51" s="63">
        <v>4</v>
      </c>
      <c r="V51" s="63">
        <v>4</v>
      </c>
      <c r="W51" s="63">
        <v>4</v>
      </c>
      <c r="X51" s="63">
        <v>4</v>
      </c>
      <c r="Y51" s="63">
        <v>4</v>
      </c>
      <c r="Z51" s="63">
        <v>4</v>
      </c>
      <c r="AA51" s="63"/>
      <c r="AB51" s="63">
        <f t="shared" si="0"/>
        <v>76</v>
      </c>
      <c r="AC51" s="63"/>
    </row>
    <row r="52" spans="1:29">
      <c r="A52" s="63" t="s">
        <v>125</v>
      </c>
      <c r="B52" s="63" t="s">
        <v>302</v>
      </c>
      <c r="C52" s="63"/>
      <c r="D52" s="63"/>
      <c r="E52" s="63"/>
      <c r="F52" s="63"/>
      <c r="G52" s="63"/>
      <c r="H52" s="63"/>
      <c r="I52" s="63">
        <v>1</v>
      </c>
      <c r="J52" s="63"/>
      <c r="K52" s="63"/>
      <c r="L52" s="63"/>
      <c r="M52" s="63"/>
      <c r="N52" s="63"/>
      <c r="O52" s="63"/>
      <c r="P52" s="63"/>
      <c r="Q52" s="63"/>
      <c r="R52" s="63"/>
      <c r="S52" s="63"/>
      <c r="T52" s="63"/>
      <c r="U52" s="63"/>
      <c r="V52" s="63"/>
      <c r="W52" s="63"/>
      <c r="X52" s="63"/>
      <c r="Y52" s="63">
        <v>1</v>
      </c>
      <c r="Z52" s="63"/>
      <c r="AA52" s="63"/>
      <c r="AB52" s="63">
        <f t="shared" si="0"/>
        <v>2</v>
      </c>
      <c r="AC52" s="63"/>
    </row>
    <row r="53" spans="1:29">
      <c r="A53" s="63" t="s">
        <v>127</v>
      </c>
      <c r="B53" s="63" t="s">
        <v>303</v>
      </c>
      <c r="C53" s="63"/>
      <c r="D53" s="63"/>
      <c r="E53" s="63"/>
      <c r="F53" s="63"/>
      <c r="G53" s="63"/>
      <c r="H53" s="63"/>
      <c r="I53" s="63"/>
      <c r="J53" s="63"/>
      <c r="K53" s="63"/>
      <c r="L53" s="63"/>
      <c r="M53" s="63"/>
      <c r="N53" s="63"/>
      <c r="O53" s="63"/>
      <c r="P53" s="63"/>
      <c r="Q53" s="63"/>
      <c r="R53" s="63"/>
      <c r="S53" s="63"/>
      <c r="T53" s="63"/>
      <c r="U53" s="63"/>
      <c r="V53" s="63"/>
      <c r="W53" s="63"/>
      <c r="X53" s="63"/>
      <c r="Y53" s="63">
        <v>2</v>
      </c>
      <c r="Z53" s="63"/>
      <c r="AA53" s="63"/>
      <c r="AB53" s="63">
        <f t="shared" si="0"/>
        <v>2</v>
      </c>
      <c r="AC53" s="63"/>
    </row>
    <row r="54" spans="1:29">
      <c r="A54" s="63" t="s">
        <v>129</v>
      </c>
      <c r="B54" s="63" t="s">
        <v>304</v>
      </c>
      <c r="C54" s="63"/>
      <c r="D54" s="63"/>
      <c r="E54" s="63"/>
      <c r="F54" s="63"/>
      <c r="G54" s="63"/>
      <c r="H54" s="63"/>
      <c r="I54" s="63"/>
      <c r="J54" s="63"/>
      <c r="K54" s="63"/>
      <c r="L54" s="63"/>
      <c r="M54" s="63"/>
      <c r="N54" s="63"/>
      <c r="O54" s="63"/>
      <c r="P54" s="63"/>
      <c r="Q54" s="63"/>
      <c r="R54" s="63"/>
      <c r="S54" s="63"/>
      <c r="T54" s="63"/>
      <c r="U54" s="63"/>
      <c r="V54" s="63"/>
      <c r="W54" s="63"/>
      <c r="X54" s="63"/>
      <c r="Y54" s="63">
        <v>2</v>
      </c>
      <c r="Z54" s="63"/>
      <c r="AA54" s="63"/>
      <c r="AB54" s="63">
        <f t="shared" si="0"/>
        <v>2</v>
      </c>
      <c r="AC54" s="63"/>
    </row>
    <row r="55" spans="1:29">
      <c r="A55" s="63" t="s">
        <v>131</v>
      </c>
      <c r="B55" s="63" t="s">
        <v>305</v>
      </c>
      <c r="C55" s="63"/>
      <c r="D55" s="63"/>
      <c r="E55" s="63"/>
      <c r="F55" s="63"/>
      <c r="G55" s="63"/>
      <c r="H55" s="63"/>
      <c r="I55" s="63"/>
      <c r="J55" s="63"/>
      <c r="K55" s="63"/>
      <c r="L55" s="63"/>
      <c r="M55" s="63"/>
      <c r="N55" s="63"/>
      <c r="O55" s="63"/>
      <c r="P55" s="63"/>
      <c r="Q55" s="63"/>
      <c r="R55" s="63"/>
      <c r="S55" s="63"/>
      <c r="T55" s="63"/>
      <c r="U55" s="63"/>
      <c r="V55" s="63"/>
      <c r="W55" s="63"/>
      <c r="X55" s="63"/>
      <c r="Y55" s="63">
        <v>2</v>
      </c>
      <c r="Z55" s="63"/>
      <c r="AA55" s="63"/>
      <c r="AB55" s="63">
        <f t="shared" si="0"/>
        <v>2</v>
      </c>
      <c r="AC55" s="63"/>
    </row>
    <row r="56" spans="1:29">
      <c r="A56" s="63" t="s">
        <v>133</v>
      </c>
      <c r="B56" s="63" t="s">
        <v>191</v>
      </c>
      <c r="C56" s="63"/>
      <c r="D56" s="63"/>
      <c r="E56" s="63"/>
      <c r="F56" s="63"/>
      <c r="G56" s="63"/>
      <c r="H56" s="63"/>
      <c r="I56" s="63"/>
      <c r="J56" s="63"/>
      <c r="K56" s="63"/>
      <c r="L56" s="63"/>
      <c r="M56" s="63"/>
      <c r="N56" s="63"/>
      <c r="O56" s="63"/>
      <c r="P56" s="63"/>
      <c r="Q56" s="63"/>
      <c r="R56" s="63"/>
      <c r="S56" s="63"/>
      <c r="T56" s="63"/>
      <c r="U56" s="63"/>
      <c r="V56" s="63"/>
      <c r="W56" s="63"/>
      <c r="X56" s="63"/>
      <c r="Y56" s="63"/>
      <c r="Z56" s="63"/>
      <c r="AA56" s="63">
        <v>3</v>
      </c>
      <c r="AB56" s="63">
        <f t="shared" si="0"/>
        <v>3</v>
      </c>
      <c r="AC56" s="63"/>
    </row>
    <row r="57" spans="1:28">
      <c r="A57" s="63" t="s">
        <v>135</v>
      </c>
      <c r="B57" s="63" t="s">
        <v>306</v>
      </c>
      <c r="F57">
        <v>1</v>
      </c>
      <c r="AB57" s="63">
        <f t="shared" si="0"/>
        <v>1</v>
      </c>
    </row>
    <row r="58" spans="1:28">
      <c r="A58" s="63" t="s">
        <v>137</v>
      </c>
      <c r="B58" s="63" t="s">
        <v>307</v>
      </c>
      <c r="G58">
        <v>2</v>
      </c>
      <c r="AB58" s="63">
        <f t="shared" si="0"/>
        <v>2</v>
      </c>
    </row>
    <row r="59" spans="28:28">
      <c r="AB59" s="63">
        <f t="shared" si="0"/>
        <v>0</v>
      </c>
    </row>
    <row r="60" spans="28:28">
      <c r="AB60" s="63">
        <f t="shared" si="0"/>
        <v>0</v>
      </c>
    </row>
    <row r="61" spans="28:28">
      <c r="AB61" s="63">
        <f t="shared" si="0"/>
        <v>0</v>
      </c>
    </row>
    <row r="64" spans="28:28">
      <c r="AB64">
        <f>SUM(AB3:AB63)</f>
        <v>989</v>
      </c>
    </row>
    <row r="66" spans="28:28">
      <c r="AB66" t="e">
        <f>#REF!-#REF!-#REF!-#REF!-#REF!-#REF!-#REF!-#REF!</f>
        <v>#REF!</v>
      </c>
    </row>
    <row r="67" spans="28:28">
      <c r="AB67" s="67" t="e">
        <f>AB64-AB66</f>
        <v>#REF!</v>
      </c>
    </row>
  </sheetData>
  <autoFilter xmlns:etc="http://www.wps.cn/officeDocument/2017/etCustomData" ref="A2:AE61" etc:filterBottomFollowUsedRange="0">
    <extLst/>
  </autoFilter>
  <mergeCells count="1">
    <mergeCell ref="A1:AE1"/>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 defaultRowHeight="15.6"/>
  <cols>
    <col min="2" max="2" width="9.9" customWidth="1"/>
    <col min="5" max="27" width="8.7" hidden="1" customWidth="1" outlineLevel="1"/>
    <col min="28" max="28" width="9" customWidth="1" collapsed="1"/>
  </cols>
  <sheetData>
    <row r="1" spans="1:31">
      <c r="A1" s="62" t="s">
        <v>308</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row>
    <row r="2" spans="1:29">
      <c r="A2" s="63" t="s">
        <v>1</v>
      </c>
      <c r="B2" s="63" t="s">
        <v>2</v>
      </c>
      <c r="C2" s="63" t="s">
        <v>3</v>
      </c>
      <c r="D2" s="63" t="s">
        <v>4</v>
      </c>
      <c r="E2" s="63" t="s">
        <v>5</v>
      </c>
      <c r="F2" s="63" t="s">
        <v>6</v>
      </c>
      <c r="G2" s="63" t="s">
        <v>7</v>
      </c>
      <c r="H2" s="63" t="s">
        <v>8</v>
      </c>
      <c r="I2" s="63" t="s">
        <v>9</v>
      </c>
      <c r="J2" s="63" t="s">
        <v>10</v>
      </c>
      <c r="K2" s="63" t="s">
        <v>11</v>
      </c>
      <c r="L2" s="63" t="s">
        <v>12</v>
      </c>
      <c r="M2" s="63" t="s">
        <v>13</v>
      </c>
      <c r="N2" s="63" t="s">
        <v>14</v>
      </c>
      <c r="O2" s="63" t="s">
        <v>15</v>
      </c>
      <c r="P2" s="63" t="s">
        <v>16</v>
      </c>
      <c r="Q2" s="63" t="s">
        <v>17</v>
      </c>
      <c r="R2" s="63" t="s">
        <v>18</v>
      </c>
      <c r="S2" s="63" t="s">
        <v>19</v>
      </c>
      <c r="T2" s="63" t="s">
        <v>20</v>
      </c>
      <c r="U2" s="63" t="s">
        <v>21</v>
      </c>
      <c r="V2" s="63" t="s">
        <v>22</v>
      </c>
      <c r="W2" s="63" t="s">
        <v>23</v>
      </c>
      <c r="X2" s="63" t="s">
        <v>24</v>
      </c>
      <c r="Y2" s="63" t="s">
        <v>25</v>
      </c>
      <c r="Z2" s="63" t="s">
        <v>26</v>
      </c>
      <c r="AA2" s="63" t="s">
        <v>27</v>
      </c>
      <c r="AB2" s="63" t="s">
        <v>28</v>
      </c>
      <c r="AC2" s="63" t="s">
        <v>206</v>
      </c>
    </row>
    <row r="3" spans="1:29">
      <c r="A3" s="63" t="s">
        <v>29</v>
      </c>
      <c r="B3" s="63" t="s">
        <v>309</v>
      </c>
      <c r="C3" s="63"/>
      <c r="D3" s="63"/>
      <c r="E3" s="63">
        <v>2</v>
      </c>
      <c r="F3" s="63"/>
      <c r="G3" s="63"/>
      <c r="H3" s="63"/>
      <c r="I3" s="63"/>
      <c r="J3" s="63"/>
      <c r="K3" s="63"/>
      <c r="L3" s="63"/>
      <c r="M3" s="63"/>
      <c r="N3" s="63"/>
      <c r="O3" s="63"/>
      <c r="P3" s="63"/>
      <c r="Q3" s="63"/>
      <c r="R3" s="63"/>
      <c r="S3" s="63"/>
      <c r="T3" s="63"/>
      <c r="U3" s="63"/>
      <c r="V3" s="63"/>
      <c r="W3" s="63"/>
      <c r="X3" s="63"/>
      <c r="Y3" s="63"/>
      <c r="Z3" s="63"/>
      <c r="AA3" s="63"/>
      <c r="AB3" s="63">
        <f t="shared" ref="AB3:AB30" si="0">SUM(E3:AA3)</f>
        <v>2</v>
      </c>
      <c r="AC3" s="63">
        <f>C3*D3*AB3/1000000</f>
        <v>0</v>
      </c>
    </row>
    <row r="4" spans="1:29">
      <c r="A4" s="63" t="s">
        <v>31</v>
      </c>
      <c r="B4" s="63" t="s">
        <v>310</v>
      </c>
      <c r="C4" s="63"/>
      <c r="D4" s="63"/>
      <c r="E4" s="63"/>
      <c r="F4" s="63">
        <v>1</v>
      </c>
      <c r="G4" s="63">
        <v>1</v>
      </c>
      <c r="H4" s="63"/>
      <c r="I4" s="63"/>
      <c r="J4" s="63"/>
      <c r="K4" s="63"/>
      <c r="L4" s="63"/>
      <c r="M4" s="63"/>
      <c r="N4" s="63"/>
      <c r="O4" s="63"/>
      <c r="P4" s="63"/>
      <c r="Q4" s="63"/>
      <c r="R4" s="63"/>
      <c r="S4" s="63"/>
      <c r="T4" s="63"/>
      <c r="U4" s="63"/>
      <c r="V4" s="63"/>
      <c r="W4" s="63"/>
      <c r="X4" s="63"/>
      <c r="Y4" s="63"/>
      <c r="Z4" s="63"/>
      <c r="AA4" s="63"/>
      <c r="AB4" s="63">
        <f t="shared" si="0"/>
        <v>2</v>
      </c>
      <c r="AC4" s="63">
        <f t="shared" ref="AC4:AC52" si="1">C4*D4*AB4/1000000</f>
        <v>0</v>
      </c>
    </row>
    <row r="5" spans="1:29">
      <c r="A5" s="63" t="s">
        <v>33</v>
      </c>
      <c r="B5" s="63" t="s">
        <v>311</v>
      </c>
      <c r="C5" s="63"/>
      <c r="D5" s="63"/>
      <c r="E5" s="63"/>
      <c r="F5" s="63">
        <v>1</v>
      </c>
      <c r="G5" s="63">
        <v>1</v>
      </c>
      <c r="H5" s="63"/>
      <c r="I5" s="63"/>
      <c r="J5" s="63"/>
      <c r="K5" s="63"/>
      <c r="L5" s="63"/>
      <c r="M5" s="63"/>
      <c r="N5" s="63"/>
      <c r="O5" s="63"/>
      <c r="P5" s="63"/>
      <c r="Q5" s="63"/>
      <c r="R5" s="63"/>
      <c r="S5" s="63"/>
      <c r="T5" s="63"/>
      <c r="U5" s="63"/>
      <c r="V5" s="63"/>
      <c r="W5" s="63"/>
      <c r="X5" s="63"/>
      <c r="Y5" s="63"/>
      <c r="Z5" s="63"/>
      <c r="AA5" s="63"/>
      <c r="AB5" s="63">
        <f t="shared" si="0"/>
        <v>2</v>
      </c>
      <c r="AC5" s="63">
        <f t="shared" si="1"/>
        <v>0</v>
      </c>
    </row>
    <row r="6" spans="1:29">
      <c r="A6" s="63" t="s">
        <v>35</v>
      </c>
      <c r="B6" s="63" t="s">
        <v>312</v>
      </c>
      <c r="C6" s="63"/>
      <c r="D6" s="63"/>
      <c r="E6" s="63"/>
      <c r="F6" s="63">
        <v>1</v>
      </c>
      <c r="G6" s="63"/>
      <c r="H6" s="63"/>
      <c r="I6" s="63"/>
      <c r="J6" s="63"/>
      <c r="K6" s="63"/>
      <c r="L6" s="63"/>
      <c r="M6" s="63"/>
      <c r="N6" s="63"/>
      <c r="O6" s="63"/>
      <c r="P6" s="63"/>
      <c r="Q6" s="63"/>
      <c r="R6" s="63"/>
      <c r="S6" s="63"/>
      <c r="T6" s="63"/>
      <c r="U6" s="63"/>
      <c r="V6" s="63"/>
      <c r="W6" s="63"/>
      <c r="X6" s="63"/>
      <c r="Y6" s="63"/>
      <c r="Z6" s="63"/>
      <c r="AA6" s="63"/>
      <c r="AB6" s="63">
        <f t="shared" si="0"/>
        <v>1</v>
      </c>
      <c r="AC6" s="63">
        <f t="shared" si="1"/>
        <v>0</v>
      </c>
    </row>
    <row r="7" spans="1:29">
      <c r="A7" s="63" t="s">
        <v>37</v>
      </c>
      <c r="B7" s="63" t="s">
        <v>313</v>
      </c>
      <c r="C7" s="63"/>
      <c r="D7" s="63"/>
      <c r="E7" s="63"/>
      <c r="F7" s="63">
        <v>2</v>
      </c>
      <c r="G7" s="63">
        <v>2</v>
      </c>
      <c r="H7" s="63"/>
      <c r="I7" s="63"/>
      <c r="J7" s="63"/>
      <c r="K7" s="63"/>
      <c r="L7" s="63"/>
      <c r="M7" s="63"/>
      <c r="N7" s="63"/>
      <c r="O7" s="63"/>
      <c r="P7" s="63"/>
      <c r="Q7" s="63"/>
      <c r="R7" s="63"/>
      <c r="S7" s="63"/>
      <c r="T7" s="63"/>
      <c r="U7" s="63"/>
      <c r="V7" s="63"/>
      <c r="W7" s="63"/>
      <c r="X7" s="63"/>
      <c r="Y7" s="63"/>
      <c r="Z7" s="63"/>
      <c r="AA7" s="63"/>
      <c r="AB7" s="63">
        <f t="shared" si="0"/>
        <v>4</v>
      </c>
      <c r="AC7" s="63">
        <f t="shared" si="1"/>
        <v>0</v>
      </c>
    </row>
    <row r="8" spans="1:29">
      <c r="A8" s="63" t="s">
        <v>39</v>
      </c>
      <c r="B8" s="63" t="s">
        <v>314</v>
      </c>
      <c r="C8" s="63"/>
      <c r="D8" s="63"/>
      <c r="E8" s="63"/>
      <c r="F8" s="63">
        <v>1</v>
      </c>
      <c r="G8" s="63">
        <v>1</v>
      </c>
      <c r="H8" s="63"/>
      <c r="I8" s="63"/>
      <c r="J8" s="63"/>
      <c r="K8" s="63"/>
      <c r="L8" s="63"/>
      <c r="M8" s="63"/>
      <c r="N8" s="63"/>
      <c r="O8" s="63"/>
      <c r="P8" s="63"/>
      <c r="Q8" s="63"/>
      <c r="R8" s="63"/>
      <c r="S8" s="63"/>
      <c r="T8" s="63"/>
      <c r="U8" s="63"/>
      <c r="V8" s="63"/>
      <c r="W8" s="63"/>
      <c r="X8" s="63"/>
      <c r="Y8" s="63"/>
      <c r="Z8" s="63"/>
      <c r="AA8" s="63"/>
      <c r="AB8" s="63">
        <f t="shared" si="0"/>
        <v>2</v>
      </c>
      <c r="AC8" s="63">
        <f t="shared" si="1"/>
        <v>0</v>
      </c>
    </row>
    <row r="9" spans="1:29">
      <c r="A9" s="63" t="s">
        <v>41</v>
      </c>
      <c r="B9" s="63" t="s">
        <v>315</v>
      </c>
      <c r="C9" s="63"/>
      <c r="D9" s="63"/>
      <c r="E9" s="63"/>
      <c r="F9" s="63">
        <v>1</v>
      </c>
      <c r="G9" s="63">
        <v>1</v>
      </c>
      <c r="H9" s="63"/>
      <c r="I9" s="63"/>
      <c r="J9" s="63"/>
      <c r="K9" s="63"/>
      <c r="L9" s="63"/>
      <c r="M9" s="63"/>
      <c r="N9" s="63"/>
      <c r="O9" s="63"/>
      <c r="P9" s="63"/>
      <c r="Q9" s="63"/>
      <c r="R9" s="63"/>
      <c r="S9" s="63"/>
      <c r="T9" s="63"/>
      <c r="U9" s="63"/>
      <c r="V9" s="63"/>
      <c r="W9" s="63"/>
      <c r="X9" s="63"/>
      <c r="Y9" s="63"/>
      <c r="Z9" s="63"/>
      <c r="AA9" s="63"/>
      <c r="AB9" s="63">
        <f t="shared" si="0"/>
        <v>2</v>
      </c>
      <c r="AC9" s="63">
        <f t="shared" si="1"/>
        <v>0</v>
      </c>
    </row>
    <row r="10" spans="1:29">
      <c r="A10" s="63" t="s">
        <v>43</v>
      </c>
      <c r="B10" s="63" t="s">
        <v>316</v>
      </c>
      <c r="C10" s="63"/>
      <c r="D10" s="63"/>
      <c r="E10" s="63"/>
      <c r="F10" s="63">
        <v>1</v>
      </c>
      <c r="G10" s="63"/>
      <c r="H10" s="63"/>
      <c r="I10" s="63"/>
      <c r="J10" s="63"/>
      <c r="K10" s="63"/>
      <c r="L10" s="63"/>
      <c r="M10" s="63"/>
      <c r="N10" s="63"/>
      <c r="O10" s="63"/>
      <c r="P10" s="63"/>
      <c r="Q10" s="63"/>
      <c r="R10" s="63"/>
      <c r="S10" s="63"/>
      <c r="T10" s="63"/>
      <c r="U10" s="63"/>
      <c r="V10" s="63"/>
      <c r="W10" s="63"/>
      <c r="X10" s="63"/>
      <c r="Y10" s="63"/>
      <c r="Z10" s="63"/>
      <c r="AA10" s="63"/>
      <c r="AB10" s="63">
        <f t="shared" si="0"/>
        <v>1</v>
      </c>
      <c r="AC10" s="63">
        <f t="shared" si="1"/>
        <v>0</v>
      </c>
    </row>
    <row r="11" spans="1:29">
      <c r="A11" s="63" t="s">
        <v>45</v>
      </c>
      <c r="B11" s="63" t="s">
        <v>40</v>
      </c>
      <c r="C11" s="63"/>
      <c r="D11" s="63"/>
      <c r="E11" s="63"/>
      <c r="F11" s="63">
        <v>2</v>
      </c>
      <c r="G11" s="63"/>
      <c r="H11" s="63"/>
      <c r="I11" s="63"/>
      <c r="J11" s="63"/>
      <c r="K11" s="63"/>
      <c r="L11" s="63"/>
      <c r="M11" s="63"/>
      <c r="N11" s="63"/>
      <c r="O11" s="63"/>
      <c r="P11" s="63"/>
      <c r="Q11" s="63"/>
      <c r="R11" s="63"/>
      <c r="S11" s="63"/>
      <c r="T11" s="63"/>
      <c r="U11" s="63"/>
      <c r="V11" s="63"/>
      <c r="W11" s="63"/>
      <c r="X11" s="63"/>
      <c r="Y11" s="63"/>
      <c r="Z11" s="63"/>
      <c r="AA11" s="63"/>
      <c r="AB11" s="63">
        <f t="shared" si="0"/>
        <v>2</v>
      </c>
      <c r="AC11" s="63">
        <f t="shared" si="1"/>
        <v>0</v>
      </c>
    </row>
    <row r="12" spans="1:29">
      <c r="A12" s="63" t="s">
        <v>47</v>
      </c>
      <c r="B12" s="63" t="s">
        <v>317</v>
      </c>
      <c r="C12" s="63"/>
      <c r="D12" s="63"/>
      <c r="E12" s="63"/>
      <c r="F12" s="63">
        <v>1</v>
      </c>
      <c r="G12" s="63"/>
      <c r="H12" s="63"/>
      <c r="I12" s="63"/>
      <c r="J12" s="63"/>
      <c r="K12" s="63"/>
      <c r="L12" s="63"/>
      <c r="M12" s="63"/>
      <c r="N12" s="63"/>
      <c r="O12" s="63"/>
      <c r="P12" s="63"/>
      <c r="Q12" s="63"/>
      <c r="R12" s="63"/>
      <c r="S12" s="63"/>
      <c r="T12" s="63"/>
      <c r="U12" s="63"/>
      <c r="V12" s="63"/>
      <c r="W12" s="63"/>
      <c r="X12" s="63"/>
      <c r="Y12" s="63"/>
      <c r="Z12" s="63"/>
      <c r="AA12" s="63"/>
      <c r="AB12" s="63">
        <f t="shared" si="0"/>
        <v>1</v>
      </c>
      <c r="AC12" s="63">
        <f t="shared" si="1"/>
        <v>0</v>
      </c>
    </row>
    <row r="13" spans="1:29">
      <c r="A13" s="63" t="s">
        <v>49</v>
      </c>
      <c r="B13" s="63" t="s">
        <v>70</v>
      </c>
      <c r="C13" s="63"/>
      <c r="D13" s="63"/>
      <c r="E13" s="63"/>
      <c r="F13" s="63">
        <v>6</v>
      </c>
      <c r="G13" s="63"/>
      <c r="H13" s="63"/>
      <c r="I13" s="63"/>
      <c r="J13" s="63"/>
      <c r="K13" s="63"/>
      <c r="L13" s="63"/>
      <c r="M13" s="63"/>
      <c r="N13" s="63"/>
      <c r="O13" s="63"/>
      <c r="P13" s="63"/>
      <c r="Q13" s="63"/>
      <c r="R13" s="63"/>
      <c r="S13" s="63"/>
      <c r="T13" s="63"/>
      <c r="U13" s="63"/>
      <c r="V13" s="63"/>
      <c r="W13" s="63"/>
      <c r="X13" s="63"/>
      <c r="Y13" s="63"/>
      <c r="Z13" s="63"/>
      <c r="AA13" s="63"/>
      <c r="AB13" s="63">
        <f t="shared" si="0"/>
        <v>6</v>
      </c>
      <c r="AC13" s="63">
        <f t="shared" si="1"/>
        <v>0</v>
      </c>
    </row>
    <row r="14" spans="1:29">
      <c r="A14" s="63" t="s">
        <v>51</v>
      </c>
      <c r="B14" s="63" t="s">
        <v>318</v>
      </c>
      <c r="C14" s="63"/>
      <c r="D14" s="63"/>
      <c r="E14" s="63"/>
      <c r="F14" s="63">
        <v>4</v>
      </c>
      <c r="G14" s="63"/>
      <c r="H14" s="63"/>
      <c r="I14" s="63"/>
      <c r="J14" s="63"/>
      <c r="K14" s="63"/>
      <c r="L14" s="63"/>
      <c r="M14" s="63"/>
      <c r="N14" s="63"/>
      <c r="O14" s="63"/>
      <c r="P14" s="63"/>
      <c r="Q14" s="63"/>
      <c r="R14" s="63"/>
      <c r="S14" s="63"/>
      <c r="T14" s="63"/>
      <c r="U14" s="63"/>
      <c r="V14" s="63"/>
      <c r="W14" s="63"/>
      <c r="X14" s="63"/>
      <c r="Y14" s="63"/>
      <c r="Z14" s="63"/>
      <c r="AA14" s="63"/>
      <c r="AB14" s="63">
        <f t="shared" si="0"/>
        <v>4</v>
      </c>
      <c r="AC14" s="63">
        <f t="shared" si="1"/>
        <v>0</v>
      </c>
    </row>
    <row r="15" spans="1:29">
      <c r="A15" s="63" t="s">
        <v>53</v>
      </c>
      <c r="B15" s="63" t="s">
        <v>319</v>
      </c>
      <c r="C15" s="63"/>
      <c r="D15" s="63"/>
      <c r="E15" s="63"/>
      <c r="F15" s="63">
        <v>5</v>
      </c>
      <c r="G15" s="63"/>
      <c r="H15" s="63"/>
      <c r="I15" s="63"/>
      <c r="J15" s="63"/>
      <c r="K15" s="63"/>
      <c r="L15" s="63"/>
      <c r="M15" s="63"/>
      <c r="N15" s="63"/>
      <c r="O15" s="63"/>
      <c r="P15" s="63"/>
      <c r="Q15" s="63"/>
      <c r="R15" s="63"/>
      <c r="S15" s="63"/>
      <c r="T15" s="63"/>
      <c r="U15" s="63"/>
      <c r="V15" s="63"/>
      <c r="W15" s="63"/>
      <c r="X15" s="63"/>
      <c r="Y15" s="63"/>
      <c r="Z15" s="63"/>
      <c r="AA15" s="63"/>
      <c r="AB15" s="63">
        <f t="shared" si="0"/>
        <v>5</v>
      </c>
      <c r="AC15" s="63">
        <f t="shared" si="1"/>
        <v>0</v>
      </c>
    </row>
    <row r="16" spans="1:29">
      <c r="A16" s="63" t="s">
        <v>55</v>
      </c>
      <c r="B16" s="63" t="s">
        <v>320</v>
      </c>
      <c r="C16" s="63"/>
      <c r="D16" s="63"/>
      <c r="E16" s="63"/>
      <c r="F16" s="63">
        <v>5</v>
      </c>
      <c r="G16" s="63"/>
      <c r="H16" s="63"/>
      <c r="I16" s="63"/>
      <c r="J16" s="63"/>
      <c r="K16" s="63"/>
      <c r="L16" s="63"/>
      <c r="M16" s="63"/>
      <c r="N16" s="63"/>
      <c r="O16" s="63"/>
      <c r="P16" s="63"/>
      <c r="Q16" s="63"/>
      <c r="R16" s="63"/>
      <c r="S16" s="63"/>
      <c r="T16" s="63"/>
      <c r="U16" s="63"/>
      <c r="V16" s="63"/>
      <c r="W16" s="63"/>
      <c r="X16" s="63"/>
      <c r="Y16" s="63"/>
      <c r="Z16" s="63"/>
      <c r="AA16" s="63"/>
      <c r="AB16" s="63">
        <f t="shared" si="0"/>
        <v>5</v>
      </c>
      <c r="AC16" s="63">
        <f t="shared" si="1"/>
        <v>0</v>
      </c>
    </row>
    <row r="17" spans="1:29">
      <c r="A17" s="63" t="s">
        <v>57</v>
      </c>
      <c r="B17" s="63" t="s">
        <v>321</v>
      </c>
      <c r="C17" s="63"/>
      <c r="D17" s="63"/>
      <c r="E17" s="63"/>
      <c r="F17" s="63">
        <v>1</v>
      </c>
      <c r="G17" s="63"/>
      <c r="H17" s="63"/>
      <c r="I17" s="63"/>
      <c r="J17" s="63"/>
      <c r="K17" s="63"/>
      <c r="L17" s="63"/>
      <c r="M17" s="63"/>
      <c r="N17" s="63"/>
      <c r="O17" s="63"/>
      <c r="P17" s="63"/>
      <c r="Q17" s="63"/>
      <c r="R17" s="63"/>
      <c r="S17" s="63"/>
      <c r="T17" s="63"/>
      <c r="U17" s="63"/>
      <c r="V17" s="63"/>
      <c r="W17" s="63"/>
      <c r="X17" s="63"/>
      <c r="Y17" s="63"/>
      <c r="Z17" s="63"/>
      <c r="AA17" s="63"/>
      <c r="AB17" s="63">
        <f t="shared" si="0"/>
        <v>1</v>
      </c>
      <c r="AC17" s="63">
        <f t="shared" si="1"/>
        <v>0</v>
      </c>
    </row>
    <row r="18" spans="1:29">
      <c r="A18" s="63" t="s">
        <v>59</v>
      </c>
      <c r="B18" s="63" t="s">
        <v>322</v>
      </c>
      <c r="C18" s="63"/>
      <c r="D18" s="63"/>
      <c r="E18" s="63"/>
      <c r="F18" s="63">
        <v>2</v>
      </c>
      <c r="G18" s="63">
        <v>2</v>
      </c>
      <c r="H18" s="63"/>
      <c r="I18" s="63"/>
      <c r="J18" s="63"/>
      <c r="K18" s="63"/>
      <c r="L18" s="63"/>
      <c r="M18" s="63"/>
      <c r="N18" s="63"/>
      <c r="O18" s="63"/>
      <c r="P18" s="63"/>
      <c r="Q18" s="63"/>
      <c r="R18" s="63"/>
      <c r="S18" s="63"/>
      <c r="T18" s="63"/>
      <c r="U18" s="63"/>
      <c r="V18" s="63"/>
      <c r="W18" s="63"/>
      <c r="X18" s="63"/>
      <c r="Y18" s="63"/>
      <c r="Z18" s="63"/>
      <c r="AA18" s="63"/>
      <c r="AB18" s="63">
        <f t="shared" si="0"/>
        <v>4</v>
      </c>
      <c r="AC18" s="63">
        <f t="shared" si="1"/>
        <v>0</v>
      </c>
    </row>
    <row r="19" spans="1:29">
      <c r="A19" s="63" t="s">
        <v>61</v>
      </c>
      <c r="B19" s="63" t="s">
        <v>323</v>
      </c>
      <c r="C19" s="63"/>
      <c r="D19" s="63"/>
      <c r="E19" s="63"/>
      <c r="F19" s="63">
        <v>6</v>
      </c>
      <c r="G19" s="63">
        <v>6</v>
      </c>
      <c r="H19" s="63"/>
      <c r="I19" s="63"/>
      <c r="J19" s="63"/>
      <c r="K19" s="63"/>
      <c r="L19" s="63"/>
      <c r="M19" s="63"/>
      <c r="N19" s="63"/>
      <c r="O19" s="63"/>
      <c r="P19" s="63"/>
      <c r="Q19" s="63"/>
      <c r="R19" s="63"/>
      <c r="S19" s="63"/>
      <c r="T19" s="63"/>
      <c r="U19" s="63"/>
      <c r="V19" s="63"/>
      <c r="W19" s="63"/>
      <c r="X19" s="63"/>
      <c r="Y19" s="63"/>
      <c r="Z19" s="63"/>
      <c r="AA19" s="63"/>
      <c r="AB19" s="63">
        <f t="shared" si="0"/>
        <v>12</v>
      </c>
      <c r="AC19" s="63">
        <f t="shared" si="1"/>
        <v>0</v>
      </c>
    </row>
    <row r="20" spans="1:29">
      <c r="A20" s="63" t="s">
        <v>63</v>
      </c>
      <c r="B20" s="63" t="s">
        <v>324</v>
      </c>
      <c r="C20" s="63"/>
      <c r="D20" s="63"/>
      <c r="E20" s="63"/>
      <c r="F20" s="63">
        <v>1</v>
      </c>
      <c r="G20" s="63"/>
      <c r="H20" s="63"/>
      <c r="I20" s="63"/>
      <c r="J20" s="63"/>
      <c r="K20" s="63"/>
      <c r="L20" s="63"/>
      <c r="M20" s="63"/>
      <c r="N20" s="63"/>
      <c r="O20" s="63"/>
      <c r="P20" s="63"/>
      <c r="Q20" s="63"/>
      <c r="R20" s="63"/>
      <c r="S20" s="63"/>
      <c r="T20" s="63"/>
      <c r="U20" s="63"/>
      <c r="V20" s="63"/>
      <c r="W20" s="63"/>
      <c r="X20" s="63"/>
      <c r="Y20" s="63"/>
      <c r="Z20" s="63"/>
      <c r="AA20" s="63"/>
      <c r="AB20" s="63">
        <f t="shared" si="0"/>
        <v>1</v>
      </c>
      <c r="AC20" s="63">
        <f t="shared" si="1"/>
        <v>0</v>
      </c>
    </row>
    <row r="21" spans="1:29">
      <c r="A21" s="63" t="s">
        <v>65</v>
      </c>
      <c r="B21" s="63" t="s">
        <v>325</v>
      </c>
      <c r="C21" s="63"/>
      <c r="D21" s="63"/>
      <c r="E21" s="63"/>
      <c r="F21" s="63">
        <v>8</v>
      </c>
      <c r="G21" s="63">
        <v>9</v>
      </c>
      <c r="H21" s="63"/>
      <c r="I21" s="63"/>
      <c r="J21" s="63"/>
      <c r="K21" s="63"/>
      <c r="L21" s="63"/>
      <c r="M21" s="63"/>
      <c r="N21" s="63"/>
      <c r="O21" s="63"/>
      <c r="P21" s="63"/>
      <c r="Q21" s="63"/>
      <c r="R21" s="63"/>
      <c r="S21" s="63"/>
      <c r="T21" s="63"/>
      <c r="U21" s="63"/>
      <c r="V21" s="63"/>
      <c r="W21" s="63"/>
      <c r="X21" s="63"/>
      <c r="Y21" s="63"/>
      <c r="Z21" s="63"/>
      <c r="AA21" s="63"/>
      <c r="AB21" s="63">
        <f t="shared" si="0"/>
        <v>17</v>
      </c>
      <c r="AC21" s="63">
        <f t="shared" si="1"/>
        <v>0</v>
      </c>
    </row>
    <row r="22" spans="1:29">
      <c r="A22" s="63" t="s">
        <v>67</v>
      </c>
      <c r="B22" s="63" t="s">
        <v>326</v>
      </c>
      <c r="C22" s="63"/>
      <c r="D22" s="63"/>
      <c r="E22" s="63"/>
      <c r="F22" s="63">
        <v>1</v>
      </c>
      <c r="G22" s="63">
        <v>2</v>
      </c>
      <c r="H22" s="63"/>
      <c r="I22" s="63"/>
      <c r="J22" s="63"/>
      <c r="K22" s="63"/>
      <c r="L22" s="63"/>
      <c r="M22" s="63"/>
      <c r="N22" s="63"/>
      <c r="O22" s="63"/>
      <c r="P22" s="63"/>
      <c r="Q22" s="63"/>
      <c r="R22" s="63"/>
      <c r="S22" s="63"/>
      <c r="T22" s="63"/>
      <c r="U22" s="63"/>
      <c r="V22" s="63"/>
      <c r="W22" s="63"/>
      <c r="X22" s="63"/>
      <c r="Y22" s="63"/>
      <c r="Z22" s="63"/>
      <c r="AA22" s="63"/>
      <c r="AB22" s="63">
        <f t="shared" si="0"/>
        <v>3</v>
      </c>
      <c r="AC22" s="63">
        <f t="shared" si="1"/>
        <v>0</v>
      </c>
    </row>
    <row r="23" spans="1:29">
      <c r="A23" s="63" t="s">
        <v>69</v>
      </c>
      <c r="B23" s="63" t="s">
        <v>327</v>
      </c>
      <c r="C23" s="63"/>
      <c r="D23" s="63"/>
      <c r="E23" s="63"/>
      <c r="F23" s="63">
        <v>3</v>
      </c>
      <c r="G23" s="63">
        <v>4</v>
      </c>
      <c r="H23" s="63"/>
      <c r="I23" s="63"/>
      <c r="J23" s="63"/>
      <c r="K23" s="63"/>
      <c r="L23" s="63"/>
      <c r="M23" s="63"/>
      <c r="N23" s="63"/>
      <c r="O23" s="63"/>
      <c r="P23" s="63"/>
      <c r="Q23" s="63"/>
      <c r="R23" s="63"/>
      <c r="S23" s="63"/>
      <c r="T23" s="63"/>
      <c r="U23" s="63"/>
      <c r="V23" s="63"/>
      <c r="W23" s="63"/>
      <c r="X23" s="63"/>
      <c r="Y23" s="63"/>
      <c r="Z23" s="63"/>
      <c r="AA23" s="63"/>
      <c r="AB23" s="63">
        <f t="shared" si="0"/>
        <v>7</v>
      </c>
      <c r="AC23" s="63">
        <f t="shared" si="1"/>
        <v>0</v>
      </c>
    </row>
    <row r="24" spans="1:29">
      <c r="A24" s="63" t="s">
        <v>71</v>
      </c>
      <c r="B24" s="63" t="s">
        <v>328</v>
      </c>
      <c r="C24" s="63"/>
      <c r="D24" s="63"/>
      <c r="E24" s="63"/>
      <c r="F24" s="63">
        <v>3</v>
      </c>
      <c r="G24" s="63">
        <v>3</v>
      </c>
      <c r="H24" s="63"/>
      <c r="I24" s="63"/>
      <c r="J24" s="63"/>
      <c r="K24" s="63"/>
      <c r="L24" s="63"/>
      <c r="M24" s="63"/>
      <c r="N24" s="63"/>
      <c r="O24" s="63"/>
      <c r="P24" s="63"/>
      <c r="Q24" s="63"/>
      <c r="R24" s="63"/>
      <c r="S24" s="63"/>
      <c r="T24" s="63"/>
      <c r="U24" s="63"/>
      <c r="V24" s="63"/>
      <c r="W24" s="63"/>
      <c r="X24" s="63"/>
      <c r="Y24" s="63"/>
      <c r="Z24" s="63"/>
      <c r="AA24" s="63"/>
      <c r="AB24" s="63">
        <f t="shared" si="0"/>
        <v>6</v>
      </c>
      <c r="AC24" s="63">
        <f t="shared" si="1"/>
        <v>0</v>
      </c>
    </row>
    <row r="25" spans="1:29">
      <c r="A25" s="63" t="s">
        <v>223</v>
      </c>
      <c r="B25" s="63" t="s">
        <v>329</v>
      </c>
      <c r="C25" s="63"/>
      <c r="D25" s="63"/>
      <c r="E25" s="63"/>
      <c r="F25" s="63">
        <v>1</v>
      </c>
      <c r="G25" s="63">
        <v>1</v>
      </c>
      <c r="H25" s="63"/>
      <c r="I25" s="63"/>
      <c r="J25" s="63"/>
      <c r="K25" s="63"/>
      <c r="L25" s="63"/>
      <c r="M25" s="63"/>
      <c r="N25" s="63"/>
      <c r="O25" s="63"/>
      <c r="P25" s="63"/>
      <c r="Q25" s="63"/>
      <c r="R25" s="63"/>
      <c r="S25" s="63"/>
      <c r="T25" s="63"/>
      <c r="U25" s="63"/>
      <c r="V25" s="63"/>
      <c r="W25" s="63"/>
      <c r="X25" s="63"/>
      <c r="Y25" s="63"/>
      <c r="Z25" s="63"/>
      <c r="AA25" s="63"/>
      <c r="AB25" s="63">
        <f t="shared" si="0"/>
        <v>2</v>
      </c>
      <c r="AC25" s="63">
        <f t="shared" si="1"/>
        <v>0</v>
      </c>
    </row>
    <row r="26" spans="1:29">
      <c r="A26" s="63" t="s">
        <v>73</v>
      </c>
      <c r="B26" s="63" t="s">
        <v>330</v>
      </c>
      <c r="C26" s="63"/>
      <c r="D26" s="63"/>
      <c r="E26" s="63"/>
      <c r="F26" s="63">
        <v>1</v>
      </c>
      <c r="G26" s="63">
        <v>1</v>
      </c>
      <c r="H26" s="63"/>
      <c r="I26" s="63"/>
      <c r="J26" s="63"/>
      <c r="K26" s="63"/>
      <c r="L26" s="63"/>
      <c r="M26" s="63"/>
      <c r="N26" s="63"/>
      <c r="O26" s="63"/>
      <c r="P26" s="63"/>
      <c r="Q26" s="63"/>
      <c r="R26" s="63"/>
      <c r="S26" s="63"/>
      <c r="T26" s="63"/>
      <c r="U26" s="63"/>
      <c r="V26" s="63"/>
      <c r="W26" s="63"/>
      <c r="X26" s="63"/>
      <c r="Y26" s="63"/>
      <c r="Z26" s="63"/>
      <c r="AA26" s="63"/>
      <c r="AB26" s="63">
        <f t="shared" si="0"/>
        <v>2</v>
      </c>
      <c r="AC26" s="63">
        <f t="shared" si="1"/>
        <v>0</v>
      </c>
    </row>
    <row r="27" spans="1:29">
      <c r="A27" s="63" t="s">
        <v>75</v>
      </c>
      <c r="B27" s="63" t="s">
        <v>331</v>
      </c>
      <c r="C27" s="63"/>
      <c r="D27" s="63"/>
      <c r="E27" s="63"/>
      <c r="F27" s="63">
        <v>1</v>
      </c>
      <c r="G27" s="63">
        <v>1</v>
      </c>
      <c r="H27" s="63"/>
      <c r="I27" s="63"/>
      <c r="J27" s="63"/>
      <c r="K27" s="63"/>
      <c r="L27" s="63"/>
      <c r="M27" s="63"/>
      <c r="N27" s="63"/>
      <c r="O27" s="63"/>
      <c r="P27" s="63"/>
      <c r="Q27" s="63"/>
      <c r="R27" s="63"/>
      <c r="S27" s="63"/>
      <c r="T27" s="63"/>
      <c r="U27" s="63"/>
      <c r="V27" s="63"/>
      <c r="W27" s="63"/>
      <c r="X27" s="63"/>
      <c r="Y27" s="63"/>
      <c r="Z27" s="63"/>
      <c r="AA27" s="63"/>
      <c r="AB27" s="63">
        <f t="shared" si="0"/>
        <v>2</v>
      </c>
      <c r="AC27" s="63">
        <f t="shared" si="1"/>
        <v>0</v>
      </c>
    </row>
    <row r="28" spans="1:29">
      <c r="A28" s="63" t="s">
        <v>77</v>
      </c>
      <c r="B28" s="63" t="s">
        <v>332</v>
      </c>
      <c r="C28" s="63"/>
      <c r="D28" s="63"/>
      <c r="E28" s="63"/>
      <c r="F28" s="63"/>
      <c r="G28" s="63">
        <v>1</v>
      </c>
      <c r="H28" s="63"/>
      <c r="I28" s="63"/>
      <c r="J28" s="63"/>
      <c r="K28" s="63"/>
      <c r="L28" s="63"/>
      <c r="M28" s="63"/>
      <c r="N28" s="63"/>
      <c r="O28" s="63"/>
      <c r="P28" s="63"/>
      <c r="Q28" s="63"/>
      <c r="R28" s="63"/>
      <c r="S28" s="63"/>
      <c r="T28" s="63"/>
      <c r="U28" s="63"/>
      <c r="V28" s="63"/>
      <c r="W28" s="63"/>
      <c r="X28" s="63"/>
      <c r="Y28" s="63"/>
      <c r="Z28" s="63"/>
      <c r="AA28" s="63"/>
      <c r="AB28" s="63">
        <f t="shared" si="0"/>
        <v>1</v>
      </c>
      <c r="AC28" s="63">
        <f t="shared" si="1"/>
        <v>0</v>
      </c>
    </row>
    <row r="29" spans="1:29">
      <c r="A29" s="63" t="s">
        <v>79</v>
      </c>
      <c r="B29" s="63" t="s">
        <v>157</v>
      </c>
      <c r="C29" s="63"/>
      <c r="D29" s="63"/>
      <c r="E29" s="63"/>
      <c r="F29" s="63"/>
      <c r="G29" s="63">
        <v>1</v>
      </c>
      <c r="H29" s="63">
        <v>2</v>
      </c>
      <c r="I29" s="63">
        <v>2</v>
      </c>
      <c r="J29" s="63">
        <v>2</v>
      </c>
      <c r="K29" s="63">
        <v>2</v>
      </c>
      <c r="L29" s="63">
        <v>2</v>
      </c>
      <c r="M29" s="63">
        <v>2</v>
      </c>
      <c r="N29" s="63">
        <v>2</v>
      </c>
      <c r="O29" s="63">
        <v>2</v>
      </c>
      <c r="P29" s="63">
        <v>2</v>
      </c>
      <c r="Q29" s="63">
        <v>2</v>
      </c>
      <c r="R29" s="63">
        <v>2</v>
      </c>
      <c r="S29" s="63">
        <v>2</v>
      </c>
      <c r="T29" s="63">
        <v>2</v>
      </c>
      <c r="U29" s="63">
        <v>2</v>
      </c>
      <c r="V29" s="63">
        <v>2</v>
      </c>
      <c r="W29" s="63">
        <v>2</v>
      </c>
      <c r="X29" s="63"/>
      <c r="Y29" s="63">
        <v>2</v>
      </c>
      <c r="Z29" s="63">
        <v>2</v>
      </c>
      <c r="AA29" s="63"/>
      <c r="AB29" s="63">
        <f t="shared" si="0"/>
        <v>37</v>
      </c>
      <c r="AC29" s="63">
        <f t="shared" si="1"/>
        <v>0</v>
      </c>
    </row>
    <row r="30" spans="1:29">
      <c r="A30" s="63" t="s">
        <v>81</v>
      </c>
      <c r="B30" s="63" t="s">
        <v>291</v>
      </c>
      <c r="C30" s="63"/>
      <c r="D30" s="63"/>
      <c r="E30" s="63"/>
      <c r="F30" s="63"/>
      <c r="G30" s="63">
        <v>2</v>
      </c>
      <c r="H30" s="63"/>
      <c r="I30" s="63"/>
      <c r="J30" s="63"/>
      <c r="K30" s="63"/>
      <c r="L30" s="63"/>
      <c r="M30" s="63"/>
      <c r="N30" s="63"/>
      <c r="O30" s="63"/>
      <c r="P30" s="63"/>
      <c r="Q30" s="63"/>
      <c r="R30" s="63"/>
      <c r="S30" s="63"/>
      <c r="T30" s="63"/>
      <c r="U30" s="63"/>
      <c r="V30" s="63"/>
      <c r="W30" s="63"/>
      <c r="X30" s="63"/>
      <c r="Y30" s="63"/>
      <c r="Z30" s="63"/>
      <c r="AA30" s="63"/>
      <c r="AB30" s="63">
        <f t="shared" si="0"/>
        <v>2</v>
      </c>
      <c r="AC30" s="63">
        <f t="shared" si="1"/>
        <v>0</v>
      </c>
    </row>
    <row r="31" spans="1:29">
      <c r="A31" s="63" t="s">
        <v>83</v>
      </c>
      <c r="B31" s="63" t="s">
        <v>280</v>
      </c>
      <c r="C31" s="63"/>
      <c r="D31" s="63"/>
      <c r="E31" s="63"/>
      <c r="F31" s="63"/>
      <c r="G31" s="63">
        <v>2</v>
      </c>
      <c r="H31" s="63"/>
      <c r="I31" s="63"/>
      <c r="J31" s="63"/>
      <c r="K31" s="63"/>
      <c r="L31" s="63"/>
      <c r="M31" s="63"/>
      <c r="N31" s="63"/>
      <c r="O31" s="63"/>
      <c r="P31" s="63"/>
      <c r="Q31" s="63"/>
      <c r="R31" s="63"/>
      <c r="S31" s="63"/>
      <c r="T31" s="63"/>
      <c r="U31" s="63"/>
      <c r="V31" s="63"/>
      <c r="W31" s="63"/>
      <c r="X31" s="63"/>
      <c r="Y31" s="63"/>
      <c r="Z31" s="63"/>
      <c r="AA31" s="63"/>
      <c r="AB31" s="63">
        <f t="shared" ref="AB31:AB52" si="2">SUM(E31:AA31)</f>
        <v>2</v>
      </c>
      <c r="AC31" s="63">
        <f t="shared" si="1"/>
        <v>0</v>
      </c>
    </row>
    <row r="32" spans="1:29">
      <c r="A32" s="63" t="s">
        <v>85</v>
      </c>
      <c r="B32" s="63" t="s">
        <v>333</v>
      </c>
      <c r="C32" s="63"/>
      <c r="D32" s="63"/>
      <c r="E32" s="63"/>
      <c r="F32" s="63"/>
      <c r="G32" s="63">
        <v>1</v>
      </c>
      <c r="H32" s="63"/>
      <c r="I32" s="63"/>
      <c r="J32" s="63"/>
      <c r="K32" s="63"/>
      <c r="L32" s="63"/>
      <c r="M32" s="63"/>
      <c r="N32" s="63"/>
      <c r="O32" s="63"/>
      <c r="P32" s="63"/>
      <c r="Q32" s="63"/>
      <c r="R32" s="63"/>
      <c r="S32" s="63"/>
      <c r="T32" s="63"/>
      <c r="U32" s="63"/>
      <c r="V32" s="63"/>
      <c r="W32" s="63"/>
      <c r="X32" s="63"/>
      <c r="Y32" s="63"/>
      <c r="Z32" s="63"/>
      <c r="AA32" s="63"/>
      <c r="AB32" s="63">
        <f t="shared" si="2"/>
        <v>1</v>
      </c>
      <c r="AC32" s="63">
        <f t="shared" si="1"/>
        <v>0</v>
      </c>
    </row>
    <row r="33" spans="1:29">
      <c r="A33" s="63" t="s">
        <v>87</v>
      </c>
      <c r="B33" s="63" t="s">
        <v>235</v>
      </c>
      <c r="C33" s="63"/>
      <c r="D33" s="63"/>
      <c r="E33" s="63"/>
      <c r="F33" s="63"/>
      <c r="G33" s="63">
        <v>3</v>
      </c>
      <c r="H33" s="63">
        <v>6</v>
      </c>
      <c r="I33" s="63">
        <v>6</v>
      </c>
      <c r="J33" s="63">
        <v>6</v>
      </c>
      <c r="K33" s="63">
        <v>6</v>
      </c>
      <c r="L33" s="63">
        <v>6</v>
      </c>
      <c r="M33" s="63">
        <v>6</v>
      </c>
      <c r="N33" s="63">
        <v>6</v>
      </c>
      <c r="O33" s="63">
        <v>6</v>
      </c>
      <c r="P33" s="63">
        <v>6</v>
      </c>
      <c r="Q33" s="63">
        <v>6</v>
      </c>
      <c r="R33" s="63">
        <v>6</v>
      </c>
      <c r="S33" s="63">
        <v>6</v>
      </c>
      <c r="T33" s="63">
        <v>6</v>
      </c>
      <c r="U33" s="63">
        <v>6</v>
      </c>
      <c r="V33" s="63">
        <v>6</v>
      </c>
      <c r="W33" s="63">
        <v>6</v>
      </c>
      <c r="X33" s="63">
        <v>6</v>
      </c>
      <c r="Y33" s="63">
        <v>6</v>
      </c>
      <c r="Z33" s="63">
        <v>6</v>
      </c>
      <c r="AA33" s="63"/>
      <c r="AB33" s="63">
        <f t="shared" si="2"/>
        <v>117</v>
      </c>
      <c r="AC33" s="63">
        <f t="shared" si="1"/>
        <v>0</v>
      </c>
    </row>
    <row r="34" spans="1:29">
      <c r="A34" s="63" t="s">
        <v>89</v>
      </c>
      <c r="B34" s="63" t="s">
        <v>151</v>
      </c>
      <c r="C34" s="63"/>
      <c r="D34" s="63"/>
      <c r="E34" s="63"/>
      <c r="F34" s="63"/>
      <c r="G34" s="63">
        <v>2</v>
      </c>
      <c r="H34" s="63">
        <v>4</v>
      </c>
      <c r="I34" s="63">
        <v>4</v>
      </c>
      <c r="J34" s="63">
        <v>4</v>
      </c>
      <c r="K34" s="63">
        <v>4</v>
      </c>
      <c r="L34" s="63">
        <v>4</v>
      </c>
      <c r="M34" s="63">
        <v>4</v>
      </c>
      <c r="N34" s="63">
        <v>4</v>
      </c>
      <c r="O34" s="63">
        <v>4</v>
      </c>
      <c r="P34" s="63">
        <v>4</v>
      </c>
      <c r="Q34" s="63">
        <v>4</v>
      </c>
      <c r="R34" s="63">
        <v>4</v>
      </c>
      <c r="S34" s="63">
        <v>4</v>
      </c>
      <c r="T34" s="63">
        <v>4</v>
      </c>
      <c r="U34" s="63">
        <v>4</v>
      </c>
      <c r="V34" s="63">
        <v>4</v>
      </c>
      <c r="W34" s="63">
        <v>4</v>
      </c>
      <c r="X34" s="63">
        <v>4</v>
      </c>
      <c r="Y34" s="63">
        <v>4</v>
      </c>
      <c r="Z34" s="63">
        <v>4</v>
      </c>
      <c r="AA34" s="63"/>
      <c r="AB34" s="63">
        <f t="shared" si="2"/>
        <v>78</v>
      </c>
      <c r="AC34" s="63">
        <f t="shared" si="1"/>
        <v>0</v>
      </c>
    </row>
    <row r="35" spans="1:29">
      <c r="A35" s="63" t="s">
        <v>91</v>
      </c>
      <c r="B35" s="63" t="s">
        <v>334</v>
      </c>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f t="shared" si="2"/>
        <v>0</v>
      </c>
      <c r="AC35" s="63">
        <f t="shared" si="1"/>
        <v>0</v>
      </c>
    </row>
    <row r="36" spans="1:29">
      <c r="A36" s="63" t="s">
        <v>93</v>
      </c>
      <c r="B36" s="63" t="s">
        <v>283</v>
      </c>
      <c r="C36" s="63"/>
      <c r="D36" s="63"/>
      <c r="E36" s="63"/>
      <c r="F36" s="63"/>
      <c r="G36" s="63">
        <v>1</v>
      </c>
      <c r="H36" s="63"/>
      <c r="I36" s="63"/>
      <c r="J36" s="63"/>
      <c r="K36" s="63"/>
      <c r="L36" s="63"/>
      <c r="M36" s="63"/>
      <c r="N36" s="63"/>
      <c r="O36" s="63"/>
      <c r="P36" s="63"/>
      <c r="Q36" s="63"/>
      <c r="R36" s="63"/>
      <c r="S36" s="63"/>
      <c r="T36" s="63"/>
      <c r="U36" s="63"/>
      <c r="V36" s="63"/>
      <c r="W36" s="63"/>
      <c r="X36" s="63"/>
      <c r="Y36" s="63"/>
      <c r="Z36" s="63"/>
      <c r="AA36" s="63"/>
      <c r="AB36" s="63">
        <f t="shared" si="2"/>
        <v>1</v>
      </c>
      <c r="AC36" s="63">
        <f t="shared" si="1"/>
        <v>0</v>
      </c>
    </row>
    <row r="37" spans="1:29">
      <c r="A37" s="63" t="s">
        <v>95</v>
      </c>
      <c r="B37" s="63" t="s">
        <v>284</v>
      </c>
      <c r="C37" s="63"/>
      <c r="D37" s="63"/>
      <c r="E37" s="63"/>
      <c r="F37" s="63"/>
      <c r="G37" s="63">
        <v>1</v>
      </c>
      <c r="H37" s="63"/>
      <c r="I37" s="63"/>
      <c r="J37" s="63"/>
      <c r="K37" s="63"/>
      <c r="L37" s="63"/>
      <c r="M37" s="63"/>
      <c r="N37" s="63"/>
      <c r="O37" s="63"/>
      <c r="P37" s="63"/>
      <c r="Q37" s="63"/>
      <c r="R37" s="63"/>
      <c r="S37" s="63"/>
      <c r="T37" s="63"/>
      <c r="U37" s="63"/>
      <c r="V37" s="63"/>
      <c r="W37" s="63"/>
      <c r="X37" s="63"/>
      <c r="Y37" s="63"/>
      <c r="Z37" s="63"/>
      <c r="AA37" s="63"/>
      <c r="AB37" s="63">
        <f t="shared" si="2"/>
        <v>1</v>
      </c>
      <c r="AC37" s="63">
        <f t="shared" si="1"/>
        <v>0</v>
      </c>
    </row>
    <row r="38" spans="1:29">
      <c r="A38" s="63" t="s">
        <v>97</v>
      </c>
      <c r="B38" s="63" t="s">
        <v>285</v>
      </c>
      <c r="C38" s="63"/>
      <c r="D38" s="63"/>
      <c r="E38" s="63"/>
      <c r="F38" s="63"/>
      <c r="G38" s="63">
        <v>1</v>
      </c>
      <c r="H38" s="63"/>
      <c r="I38" s="63"/>
      <c r="J38" s="63"/>
      <c r="K38" s="63"/>
      <c r="L38" s="63"/>
      <c r="M38" s="63"/>
      <c r="N38" s="63"/>
      <c r="O38" s="63"/>
      <c r="P38" s="63"/>
      <c r="Q38" s="63"/>
      <c r="R38" s="63"/>
      <c r="S38" s="63"/>
      <c r="T38" s="63"/>
      <c r="U38" s="63"/>
      <c r="V38" s="63"/>
      <c r="W38" s="63"/>
      <c r="X38" s="63"/>
      <c r="Y38" s="63"/>
      <c r="Z38" s="63"/>
      <c r="AA38" s="63"/>
      <c r="AB38" s="63">
        <f t="shared" si="2"/>
        <v>1</v>
      </c>
      <c r="AC38" s="63">
        <f t="shared" si="1"/>
        <v>0</v>
      </c>
    </row>
    <row r="39" spans="1:29">
      <c r="A39" s="63" t="s">
        <v>99</v>
      </c>
      <c r="B39" s="63" t="s">
        <v>286</v>
      </c>
      <c r="C39" s="63"/>
      <c r="D39" s="63"/>
      <c r="E39" s="63"/>
      <c r="F39" s="63"/>
      <c r="G39" s="63">
        <v>1</v>
      </c>
      <c r="H39" s="63"/>
      <c r="I39" s="63"/>
      <c r="J39" s="63"/>
      <c r="K39" s="63"/>
      <c r="L39" s="63"/>
      <c r="M39" s="63"/>
      <c r="N39" s="63"/>
      <c r="O39" s="63"/>
      <c r="P39" s="63"/>
      <c r="Q39" s="63"/>
      <c r="R39" s="63"/>
      <c r="S39" s="63"/>
      <c r="T39" s="63"/>
      <c r="U39" s="63"/>
      <c r="V39" s="63"/>
      <c r="W39" s="63"/>
      <c r="X39" s="63"/>
      <c r="Y39" s="63"/>
      <c r="Z39" s="63"/>
      <c r="AA39" s="63"/>
      <c r="AB39" s="63">
        <f t="shared" si="2"/>
        <v>1</v>
      </c>
      <c r="AC39" s="63">
        <f t="shared" si="1"/>
        <v>0</v>
      </c>
    </row>
    <row r="40" spans="1:29">
      <c r="A40" s="63" t="s">
        <v>101</v>
      </c>
      <c r="B40" s="63" t="s">
        <v>181</v>
      </c>
      <c r="C40" s="63"/>
      <c r="D40" s="63"/>
      <c r="E40" s="63"/>
      <c r="F40" s="63"/>
      <c r="G40" s="63">
        <v>1</v>
      </c>
      <c r="H40" s="63">
        <v>1</v>
      </c>
      <c r="I40" s="63">
        <v>2</v>
      </c>
      <c r="J40" s="63">
        <v>2</v>
      </c>
      <c r="K40" s="63">
        <v>2</v>
      </c>
      <c r="L40" s="63">
        <v>2</v>
      </c>
      <c r="M40" s="63">
        <v>2</v>
      </c>
      <c r="N40" s="63">
        <v>2</v>
      </c>
      <c r="O40" s="63">
        <v>2</v>
      </c>
      <c r="P40" s="63">
        <v>2</v>
      </c>
      <c r="Q40" s="63">
        <v>2</v>
      </c>
      <c r="R40" s="63">
        <v>2</v>
      </c>
      <c r="S40" s="63">
        <v>2</v>
      </c>
      <c r="T40" s="63">
        <v>2</v>
      </c>
      <c r="U40" s="63">
        <v>2</v>
      </c>
      <c r="V40" s="63">
        <v>2</v>
      </c>
      <c r="W40" s="63">
        <v>2</v>
      </c>
      <c r="X40" s="63">
        <v>2</v>
      </c>
      <c r="Y40" s="63">
        <v>2</v>
      </c>
      <c r="Z40" s="63">
        <v>0</v>
      </c>
      <c r="AA40" s="63"/>
      <c r="AB40" s="63">
        <f t="shared" si="2"/>
        <v>36</v>
      </c>
      <c r="AC40" s="63">
        <f t="shared" si="1"/>
        <v>0</v>
      </c>
    </row>
    <row r="41" spans="1:29">
      <c r="A41" s="63" t="s">
        <v>103</v>
      </c>
      <c r="B41" s="63" t="s">
        <v>163</v>
      </c>
      <c r="C41" s="63"/>
      <c r="D41" s="63"/>
      <c r="E41" s="63"/>
      <c r="F41" s="63"/>
      <c r="G41" s="63">
        <v>1</v>
      </c>
      <c r="H41" s="63">
        <v>2</v>
      </c>
      <c r="I41" s="63">
        <v>2</v>
      </c>
      <c r="J41" s="63">
        <v>2</v>
      </c>
      <c r="K41" s="63">
        <v>2</v>
      </c>
      <c r="L41" s="63">
        <v>2</v>
      </c>
      <c r="M41" s="63">
        <v>2</v>
      </c>
      <c r="N41" s="63">
        <v>2</v>
      </c>
      <c r="O41" s="63">
        <v>2</v>
      </c>
      <c r="P41" s="63">
        <v>2</v>
      </c>
      <c r="Q41" s="63">
        <v>2</v>
      </c>
      <c r="R41" s="63">
        <v>2</v>
      </c>
      <c r="S41" s="63">
        <v>2</v>
      </c>
      <c r="T41" s="63">
        <v>2</v>
      </c>
      <c r="U41" s="63">
        <v>2</v>
      </c>
      <c r="V41" s="63">
        <v>2</v>
      </c>
      <c r="W41" s="63">
        <v>2</v>
      </c>
      <c r="X41" s="63">
        <v>2</v>
      </c>
      <c r="Y41" s="63">
        <v>2</v>
      </c>
      <c r="Z41" s="63">
        <v>2</v>
      </c>
      <c r="AA41" s="63"/>
      <c r="AB41" s="63">
        <f t="shared" si="2"/>
        <v>39</v>
      </c>
      <c r="AC41" s="63">
        <f t="shared" si="1"/>
        <v>0</v>
      </c>
    </row>
    <row r="42" spans="1:29">
      <c r="A42" s="63" t="s">
        <v>105</v>
      </c>
      <c r="B42" s="63" t="s">
        <v>289</v>
      </c>
      <c r="C42" s="63"/>
      <c r="D42" s="63"/>
      <c r="E42" s="63"/>
      <c r="F42" s="63"/>
      <c r="G42" s="63">
        <v>1</v>
      </c>
      <c r="H42" s="63"/>
      <c r="I42" s="63"/>
      <c r="J42" s="63"/>
      <c r="K42" s="63"/>
      <c r="L42" s="63"/>
      <c r="M42" s="63"/>
      <c r="N42" s="63"/>
      <c r="O42" s="63"/>
      <c r="P42" s="63"/>
      <c r="Q42" s="63"/>
      <c r="R42" s="63"/>
      <c r="S42" s="63"/>
      <c r="T42" s="63"/>
      <c r="U42" s="63"/>
      <c r="V42" s="63"/>
      <c r="W42" s="63"/>
      <c r="X42" s="63"/>
      <c r="Y42" s="63"/>
      <c r="Z42" s="63"/>
      <c r="AA42" s="63"/>
      <c r="AB42" s="63">
        <f t="shared" si="2"/>
        <v>1</v>
      </c>
      <c r="AC42" s="63">
        <f t="shared" si="1"/>
        <v>0</v>
      </c>
    </row>
    <row r="43" spans="1:29">
      <c r="A43" s="63" t="s">
        <v>107</v>
      </c>
      <c r="B43" s="63" t="s">
        <v>290</v>
      </c>
      <c r="C43" s="63"/>
      <c r="D43" s="63"/>
      <c r="E43" s="63"/>
      <c r="F43" s="63"/>
      <c r="G43" s="63">
        <v>1</v>
      </c>
      <c r="H43" s="63"/>
      <c r="I43" s="63"/>
      <c r="J43" s="63"/>
      <c r="K43" s="63"/>
      <c r="L43" s="63"/>
      <c r="M43" s="63"/>
      <c r="N43" s="63"/>
      <c r="O43" s="63"/>
      <c r="P43" s="63"/>
      <c r="Q43" s="63"/>
      <c r="R43" s="63"/>
      <c r="S43" s="63"/>
      <c r="T43" s="63"/>
      <c r="U43" s="63"/>
      <c r="V43" s="63"/>
      <c r="W43" s="63"/>
      <c r="X43" s="63"/>
      <c r="Y43" s="63"/>
      <c r="Z43" s="63"/>
      <c r="AA43" s="63"/>
      <c r="AB43" s="63">
        <f t="shared" si="2"/>
        <v>1</v>
      </c>
      <c r="AC43" s="63">
        <f t="shared" si="1"/>
        <v>0</v>
      </c>
    </row>
    <row r="44" spans="1:29">
      <c r="A44" s="63" t="s">
        <v>109</v>
      </c>
      <c r="B44" s="63" t="s">
        <v>252</v>
      </c>
      <c r="C44" s="63"/>
      <c r="D44" s="63"/>
      <c r="E44" s="63"/>
      <c r="F44" s="63"/>
      <c r="G44" s="63">
        <v>1</v>
      </c>
      <c r="H44" s="63"/>
      <c r="I44" s="63"/>
      <c r="J44" s="63"/>
      <c r="K44" s="63"/>
      <c r="L44" s="63"/>
      <c r="M44" s="63"/>
      <c r="N44" s="63"/>
      <c r="O44" s="63"/>
      <c r="P44" s="63"/>
      <c r="Q44" s="63"/>
      <c r="R44" s="63"/>
      <c r="S44" s="63"/>
      <c r="T44" s="63"/>
      <c r="U44" s="63"/>
      <c r="V44" s="63"/>
      <c r="W44" s="63"/>
      <c r="X44" s="63"/>
      <c r="Y44" s="63"/>
      <c r="Z44" s="63"/>
      <c r="AA44" s="63"/>
      <c r="AB44" s="63">
        <f t="shared" si="2"/>
        <v>1</v>
      </c>
      <c r="AC44" s="63">
        <f t="shared" si="1"/>
        <v>0</v>
      </c>
    </row>
    <row r="45" spans="1:29">
      <c r="A45" s="63" t="s">
        <v>111</v>
      </c>
      <c r="B45" s="63" t="s">
        <v>292</v>
      </c>
      <c r="C45" s="63"/>
      <c r="D45" s="63"/>
      <c r="E45" s="63"/>
      <c r="F45" s="63"/>
      <c r="G45" s="63">
        <v>1</v>
      </c>
      <c r="H45" s="63"/>
      <c r="I45" s="63"/>
      <c r="J45" s="63"/>
      <c r="K45" s="63"/>
      <c r="L45" s="63"/>
      <c r="M45" s="63"/>
      <c r="N45" s="63"/>
      <c r="O45" s="63"/>
      <c r="P45" s="63"/>
      <c r="Q45" s="63"/>
      <c r="R45" s="63"/>
      <c r="S45" s="63"/>
      <c r="T45" s="63"/>
      <c r="U45" s="63"/>
      <c r="V45" s="63"/>
      <c r="W45" s="63"/>
      <c r="X45" s="63"/>
      <c r="Y45" s="63"/>
      <c r="Z45" s="63"/>
      <c r="AA45" s="63"/>
      <c r="AB45" s="63">
        <f t="shared" si="2"/>
        <v>1</v>
      </c>
      <c r="AC45" s="63">
        <f t="shared" si="1"/>
        <v>0</v>
      </c>
    </row>
    <row r="46" spans="1:29">
      <c r="A46" s="63" t="s">
        <v>113</v>
      </c>
      <c r="B46" s="63" t="s">
        <v>293</v>
      </c>
      <c r="C46" s="63"/>
      <c r="D46" s="63"/>
      <c r="E46" s="63"/>
      <c r="F46" s="63"/>
      <c r="G46" s="63">
        <v>1</v>
      </c>
      <c r="H46" s="63"/>
      <c r="I46" s="63"/>
      <c r="J46" s="63"/>
      <c r="K46" s="63"/>
      <c r="L46" s="63"/>
      <c r="M46" s="63"/>
      <c r="N46" s="63"/>
      <c r="O46" s="63"/>
      <c r="P46" s="63"/>
      <c r="Q46" s="63"/>
      <c r="R46" s="63"/>
      <c r="S46" s="63"/>
      <c r="T46" s="63"/>
      <c r="U46" s="63"/>
      <c r="V46" s="63"/>
      <c r="W46" s="63"/>
      <c r="X46" s="63"/>
      <c r="Y46" s="63"/>
      <c r="Z46" s="63"/>
      <c r="AA46" s="63"/>
      <c r="AB46" s="63">
        <f t="shared" si="2"/>
        <v>1</v>
      </c>
      <c r="AC46" s="63">
        <f t="shared" si="1"/>
        <v>0</v>
      </c>
    </row>
    <row r="47" spans="1:29">
      <c r="A47" s="63" t="s">
        <v>115</v>
      </c>
      <c r="B47" s="63" t="s">
        <v>177</v>
      </c>
      <c r="C47" s="63"/>
      <c r="D47" s="63"/>
      <c r="E47" s="63"/>
      <c r="F47" s="63"/>
      <c r="G47" s="63">
        <v>1</v>
      </c>
      <c r="H47" s="63">
        <v>1</v>
      </c>
      <c r="I47" s="63">
        <v>2</v>
      </c>
      <c r="J47" s="63">
        <v>2</v>
      </c>
      <c r="K47" s="63">
        <v>2</v>
      </c>
      <c r="L47" s="63">
        <v>2</v>
      </c>
      <c r="M47" s="63">
        <v>2</v>
      </c>
      <c r="N47" s="63">
        <v>2</v>
      </c>
      <c r="O47" s="63">
        <v>2</v>
      </c>
      <c r="P47" s="63">
        <v>2</v>
      </c>
      <c r="Q47" s="63">
        <v>2</v>
      </c>
      <c r="R47" s="63">
        <v>2</v>
      </c>
      <c r="S47" s="63">
        <v>2</v>
      </c>
      <c r="T47" s="63">
        <v>2</v>
      </c>
      <c r="U47" s="63">
        <v>2</v>
      </c>
      <c r="V47" s="63">
        <v>2</v>
      </c>
      <c r="W47" s="63">
        <v>2</v>
      </c>
      <c r="X47" s="63">
        <v>2</v>
      </c>
      <c r="Y47" s="63">
        <v>2</v>
      </c>
      <c r="Z47" s="63"/>
      <c r="AA47" s="63"/>
      <c r="AB47" s="63">
        <f t="shared" si="2"/>
        <v>36</v>
      </c>
      <c r="AC47" s="63">
        <f t="shared" si="1"/>
        <v>0</v>
      </c>
    </row>
    <row r="48" spans="1:29">
      <c r="A48" s="63" t="s">
        <v>117</v>
      </c>
      <c r="B48" s="63" t="s">
        <v>335</v>
      </c>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f t="shared" si="2"/>
        <v>0</v>
      </c>
      <c r="AC48" s="63">
        <f t="shared" si="1"/>
        <v>0</v>
      </c>
    </row>
    <row r="49" spans="1:29">
      <c r="A49" s="63" t="s">
        <v>119</v>
      </c>
      <c r="B49" s="63" t="s">
        <v>295</v>
      </c>
      <c r="C49" s="63"/>
      <c r="D49" s="63"/>
      <c r="E49" s="63"/>
      <c r="F49" s="63"/>
      <c r="G49" s="63">
        <v>1</v>
      </c>
      <c r="H49" s="63"/>
      <c r="I49" s="63"/>
      <c r="J49" s="63"/>
      <c r="K49" s="63"/>
      <c r="L49" s="63"/>
      <c r="M49" s="63"/>
      <c r="N49" s="63"/>
      <c r="O49" s="63"/>
      <c r="P49" s="63"/>
      <c r="Q49" s="63"/>
      <c r="R49" s="63"/>
      <c r="S49" s="63"/>
      <c r="T49" s="63"/>
      <c r="U49" s="63"/>
      <c r="V49" s="63"/>
      <c r="W49" s="63"/>
      <c r="X49" s="63"/>
      <c r="Y49" s="63"/>
      <c r="Z49" s="63"/>
      <c r="AA49" s="63"/>
      <c r="AB49" s="63">
        <f t="shared" si="2"/>
        <v>1</v>
      </c>
      <c r="AC49" s="63">
        <f t="shared" si="1"/>
        <v>0</v>
      </c>
    </row>
    <row r="50" spans="1:29">
      <c r="A50" s="63" t="s">
        <v>121</v>
      </c>
      <c r="B50" s="63" t="s">
        <v>271</v>
      </c>
      <c r="C50" s="63"/>
      <c r="D50" s="63"/>
      <c r="E50" s="63"/>
      <c r="F50" s="63"/>
      <c r="G50" s="63">
        <v>1</v>
      </c>
      <c r="H50" s="63">
        <v>1</v>
      </c>
      <c r="I50" s="63">
        <v>1</v>
      </c>
      <c r="J50" s="63">
        <v>1</v>
      </c>
      <c r="K50" s="63">
        <v>1</v>
      </c>
      <c r="L50" s="63">
        <v>1</v>
      </c>
      <c r="M50" s="63">
        <v>1</v>
      </c>
      <c r="N50" s="63">
        <v>1</v>
      </c>
      <c r="O50" s="63">
        <v>1</v>
      </c>
      <c r="P50" s="63">
        <v>1</v>
      </c>
      <c r="Q50" s="63">
        <v>1</v>
      </c>
      <c r="R50" s="63">
        <v>1</v>
      </c>
      <c r="S50" s="63">
        <v>1</v>
      </c>
      <c r="T50" s="63">
        <v>1</v>
      </c>
      <c r="U50" s="63">
        <v>1</v>
      </c>
      <c r="V50" s="63">
        <v>1</v>
      </c>
      <c r="W50" s="63">
        <v>1</v>
      </c>
      <c r="X50" s="63">
        <v>1</v>
      </c>
      <c r="Y50" s="63">
        <v>1</v>
      </c>
      <c r="Z50" s="63">
        <v>1</v>
      </c>
      <c r="AA50" s="63"/>
      <c r="AB50" s="63">
        <f t="shared" si="2"/>
        <v>20</v>
      </c>
      <c r="AC50" s="63">
        <f t="shared" si="1"/>
        <v>0</v>
      </c>
    </row>
    <row r="51" spans="1:29">
      <c r="A51" s="63" t="s">
        <v>123</v>
      </c>
      <c r="B51" s="64" t="s">
        <v>336</v>
      </c>
      <c r="C51" s="64"/>
      <c r="D51" s="64"/>
      <c r="E51" s="64"/>
      <c r="F51" s="64"/>
      <c r="G51" s="64">
        <v>1</v>
      </c>
      <c r="H51" s="64"/>
      <c r="I51" s="64"/>
      <c r="J51" s="64"/>
      <c r="K51" s="64"/>
      <c r="L51" s="64"/>
      <c r="M51" s="64"/>
      <c r="N51" s="64"/>
      <c r="O51" s="64"/>
      <c r="P51" s="64"/>
      <c r="Q51" s="64"/>
      <c r="R51" s="64"/>
      <c r="S51" s="64"/>
      <c r="T51" s="64"/>
      <c r="U51" s="64"/>
      <c r="V51" s="64"/>
      <c r="W51" s="64"/>
      <c r="X51" s="64"/>
      <c r="Y51" s="64"/>
      <c r="Z51" s="64"/>
      <c r="AA51" s="64"/>
      <c r="AB51" s="64">
        <f t="shared" si="2"/>
        <v>1</v>
      </c>
      <c r="AC51" s="64">
        <f t="shared" si="1"/>
        <v>0</v>
      </c>
    </row>
    <row r="52" spans="1:30">
      <c r="A52" s="63" t="s">
        <v>125</v>
      </c>
      <c r="B52" s="63" t="s">
        <v>337</v>
      </c>
      <c r="C52" s="63"/>
      <c r="D52" s="63"/>
      <c r="E52" s="63"/>
      <c r="F52" s="63"/>
      <c r="G52" s="63">
        <v>1</v>
      </c>
      <c r="H52" s="63"/>
      <c r="I52" s="63"/>
      <c r="J52" s="63"/>
      <c r="K52" s="63"/>
      <c r="L52" s="63"/>
      <c r="M52" s="63"/>
      <c r="N52" s="63"/>
      <c r="O52" s="63"/>
      <c r="P52" s="63"/>
      <c r="Q52" s="63"/>
      <c r="R52" s="63"/>
      <c r="S52" s="63"/>
      <c r="T52" s="63"/>
      <c r="U52" s="63"/>
      <c r="V52" s="63"/>
      <c r="W52" s="63"/>
      <c r="X52" s="63"/>
      <c r="Y52" s="63"/>
      <c r="Z52" s="63"/>
      <c r="AA52" s="63"/>
      <c r="AB52" s="63">
        <f t="shared" si="2"/>
        <v>1</v>
      </c>
      <c r="AC52" s="63">
        <f t="shared" si="1"/>
        <v>0</v>
      </c>
      <c r="AD52" s="63"/>
    </row>
    <row r="53" spans="1:30">
      <c r="A53" s="63" t="s">
        <v>127</v>
      </c>
      <c r="B53" s="63" t="s">
        <v>145</v>
      </c>
      <c r="C53" s="63"/>
      <c r="D53" s="63"/>
      <c r="E53" s="63"/>
      <c r="F53" s="63"/>
      <c r="G53" s="63"/>
      <c r="H53" s="63">
        <v>4</v>
      </c>
      <c r="I53" s="63">
        <v>4</v>
      </c>
      <c r="J53" s="63">
        <v>4</v>
      </c>
      <c r="K53" s="63">
        <v>4</v>
      </c>
      <c r="L53" s="63">
        <v>4</v>
      </c>
      <c r="M53" s="63">
        <v>4</v>
      </c>
      <c r="N53" s="63">
        <v>4</v>
      </c>
      <c r="O53" s="63">
        <v>4</v>
      </c>
      <c r="P53" s="63">
        <v>4</v>
      </c>
      <c r="Q53" s="63">
        <v>4</v>
      </c>
      <c r="R53" s="63">
        <v>4</v>
      </c>
      <c r="S53" s="63">
        <v>4</v>
      </c>
      <c r="T53" s="63">
        <v>4</v>
      </c>
      <c r="U53" s="63">
        <v>4</v>
      </c>
      <c r="V53" s="63">
        <v>4</v>
      </c>
      <c r="W53" s="63">
        <v>4</v>
      </c>
      <c r="X53" s="63">
        <v>4</v>
      </c>
      <c r="Y53" s="63">
        <v>4</v>
      </c>
      <c r="Z53" s="63">
        <v>4</v>
      </c>
      <c r="AA53" s="63"/>
      <c r="AB53" s="63">
        <f t="shared" ref="AB53:AB72" si="3">SUM(E53:AA53)</f>
        <v>76</v>
      </c>
      <c r="AC53" s="63">
        <f t="shared" ref="AC53:AC73" si="4">C53*D53*AB53/1000000</f>
        <v>0</v>
      </c>
      <c r="AD53" s="63"/>
    </row>
    <row r="54" spans="1:30">
      <c r="A54" s="63" t="s">
        <v>129</v>
      </c>
      <c r="B54" s="63" t="s">
        <v>147</v>
      </c>
      <c r="C54" s="63"/>
      <c r="D54" s="63"/>
      <c r="E54" s="63"/>
      <c r="F54" s="63"/>
      <c r="G54" s="63"/>
      <c r="H54" s="63">
        <v>3</v>
      </c>
      <c r="I54" s="63">
        <v>3</v>
      </c>
      <c r="J54" s="63">
        <v>3</v>
      </c>
      <c r="K54" s="63">
        <v>3</v>
      </c>
      <c r="L54" s="63">
        <v>3</v>
      </c>
      <c r="M54" s="63">
        <v>3</v>
      </c>
      <c r="N54" s="63">
        <v>3</v>
      </c>
      <c r="O54" s="63">
        <v>3</v>
      </c>
      <c r="P54" s="63">
        <v>3</v>
      </c>
      <c r="Q54" s="63">
        <v>3</v>
      </c>
      <c r="R54" s="63">
        <v>3</v>
      </c>
      <c r="S54" s="63">
        <v>3</v>
      </c>
      <c r="T54" s="63">
        <v>3</v>
      </c>
      <c r="U54" s="63">
        <v>3</v>
      </c>
      <c r="V54" s="63">
        <v>3</v>
      </c>
      <c r="W54" s="63">
        <v>3</v>
      </c>
      <c r="X54" s="63">
        <v>3</v>
      </c>
      <c r="Y54" s="63">
        <v>3</v>
      </c>
      <c r="Z54" s="63">
        <v>3</v>
      </c>
      <c r="AA54" s="63"/>
      <c r="AB54" s="63">
        <f t="shared" si="3"/>
        <v>57</v>
      </c>
      <c r="AC54" s="63">
        <f t="shared" si="4"/>
        <v>0</v>
      </c>
      <c r="AD54" s="63"/>
    </row>
    <row r="55" spans="1:30">
      <c r="A55" s="63" t="s">
        <v>131</v>
      </c>
      <c r="B55" s="63" t="s">
        <v>153</v>
      </c>
      <c r="C55" s="63"/>
      <c r="D55" s="63"/>
      <c r="E55" s="63"/>
      <c r="F55" s="63"/>
      <c r="G55" s="63">
        <v>1</v>
      </c>
      <c r="H55" s="63">
        <v>4</v>
      </c>
      <c r="I55" s="63">
        <v>4</v>
      </c>
      <c r="J55" s="63">
        <v>4</v>
      </c>
      <c r="K55" s="63">
        <v>4</v>
      </c>
      <c r="L55" s="63">
        <v>4</v>
      </c>
      <c r="M55" s="63">
        <v>4</v>
      </c>
      <c r="N55" s="63">
        <v>4</v>
      </c>
      <c r="O55" s="63">
        <v>4</v>
      </c>
      <c r="P55" s="63">
        <v>4</v>
      </c>
      <c r="Q55" s="63">
        <v>4</v>
      </c>
      <c r="R55" s="63">
        <v>4</v>
      </c>
      <c r="S55" s="63">
        <v>4</v>
      </c>
      <c r="T55" s="63">
        <v>4</v>
      </c>
      <c r="U55" s="63">
        <v>4</v>
      </c>
      <c r="V55" s="63">
        <v>4</v>
      </c>
      <c r="W55" s="63">
        <v>4</v>
      </c>
      <c r="X55" s="63">
        <v>4</v>
      </c>
      <c r="Y55" s="63">
        <v>4</v>
      </c>
      <c r="Z55" s="63">
        <v>4</v>
      </c>
      <c r="AA55" s="63"/>
      <c r="AB55" s="63">
        <f t="shared" si="3"/>
        <v>77</v>
      </c>
      <c r="AC55" s="63">
        <f t="shared" si="4"/>
        <v>0</v>
      </c>
      <c r="AD55" s="63"/>
    </row>
    <row r="56" spans="1:30">
      <c r="A56" s="63" t="s">
        <v>133</v>
      </c>
      <c r="B56" s="63" t="s">
        <v>159</v>
      </c>
      <c r="C56" s="63"/>
      <c r="D56" s="63"/>
      <c r="E56" s="63"/>
      <c r="F56" s="63"/>
      <c r="G56" s="63"/>
      <c r="H56" s="63">
        <v>1</v>
      </c>
      <c r="I56" s="63">
        <v>1</v>
      </c>
      <c r="J56" s="63">
        <v>1</v>
      </c>
      <c r="K56" s="63">
        <v>1</v>
      </c>
      <c r="L56" s="63">
        <v>1</v>
      </c>
      <c r="M56" s="63">
        <v>1</v>
      </c>
      <c r="N56" s="63">
        <v>1</v>
      </c>
      <c r="O56" s="63">
        <v>1</v>
      </c>
      <c r="P56" s="63">
        <v>1</v>
      </c>
      <c r="Q56" s="63">
        <v>1</v>
      </c>
      <c r="R56" s="63">
        <v>1</v>
      </c>
      <c r="S56" s="63">
        <v>1</v>
      </c>
      <c r="T56" s="63">
        <v>1</v>
      </c>
      <c r="U56" s="63">
        <v>1</v>
      </c>
      <c r="V56" s="63">
        <v>1</v>
      </c>
      <c r="W56" s="63">
        <v>1</v>
      </c>
      <c r="X56" s="63">
        <v>1</v>
      </c>
      <c r="Y56" s="63">
        <v>1</v>
      </c>
      <c r="Z56" s="63">
        <v>1</v>
      </c>
      <c r="AA56" s="63"/>
      <c r="AB56" s="63">
        <f t="shared" si="3"/>
        <v>19</v>
      </c>
      <c r="AC56" s="63">
        <f t="shared" si="4"/>
        <v>0</v>
      </c>
      <c r="AD56" s="63"/>
    </row>
    <row r="57" spans="1:30">
      <c r="A57" s="63" t="s">
        <v>135</v>
      </c>
      <c r="B57" s="63" t="s">
        <v>300</v>
      </c>
      <c r="C57" s="63"/>
      <c r="D57" s="63"/>
      <c r="E57" s="63"/>
      <c r="F57" s="63"/>
      <c r="G57" s="63"/>
      <c r="H57" s="63">
        <v>2</v>
      </c>
      <c r="I57" s="63">
        <v>2</v>
      </c>
      <c r="J57" s="63">
        <v>2</v>
      </c>
      <c r="K57" s="63">
        <v>2</v>
      </c>
      <c r="L57" s="63">
        <v>2</v>
      </c>
      <c r="M57" s="63">
        <v>2</v>
      </c>
      <c r="N57" s="63">
        <v>2</v>
      </c>
      <c r="O57" s="63">
        <v>2</v>
      </c>
      <c r="P57" s="63">
        <v>2</v>
      </c>
      <c r="Q57" s="63">
        <v>2</v>
      </c>
      <c r="R57" s="63">
        <v>2</v>
      </c>
      <c r="S57" s="63">
        <v>2</v>
      </c>
      <c r="T57" s="63">
        <v>2</v>
      </c>
      <c r="U57" s="63">
        <v>2</v>
      </c>
      <c r="V57" s="63">
        <v>2</v>
      </c>
      <c r="W57" s="63">
        <v>2</v>
      </c>
      <c r="X57" s="63">
        <v>2</v>
      </c>
      <c r="Y57" s="63">
        <v>2</v>
      </c>
      <c r="Z57" s="63">
        <v>2</v>
      </c>
      <c r="AA57" s="63"/>
      <c r="AB57" s="63">
        <f t="shared" si="3"/>
        <v>38</v>
      </c>
      <c r="AC57" s="63">
        <f t="shared" si="4"/>
        <v>0</v>
      </c>
      <c r="AD57" s="63"/>
    </row>
    <row r="58" spans="1:30">
      <c r="A58" s="63" t="s">
        <v>137</v>
      </c>
      <c r="B58" s="63" t="s">
        <v>302</v>
      </c>
      <c r="C58" s="63"/>
      <c r="D58" s="63"/>
      <c r="E58" s="63"/>
      <c r="F58" s="63"/>
      <c r="G58" s="63"/>
      <c r="H58" s="63"/>
      <c r="I58" s="63">
        <v>1</v>
      </c>
      <c r="J58" s="63"/>
      <c r="K58" s="63"/>
      <c r="L58" s="63"/>
      <c r="M58" s="63"/>
      <c r="N58" s="63"/>
      <c r="O58" s="63"/>
      <c r="P58" s="63"/>
      <c r="Q58" s="63"/>
      <c r="R58" s="63"/>
      <c r="S58" s="63"/>
      <c r="T58" s="63"/>
      <c r="U58" s="63"/>
      <c r="V58" s="63"/>
      <c r="W58" s="63"/>
      <c r="X58" s="63"/>
      <c r="Y58" s="63">
        <v>2</v>
      </c>
      <c r="Z58" s="63"/>
      <c r="AA58" s="63"/>
      <c r="AB58" s="63">
        <f t="shared" si="3"/>
        <v>3</v>
      </c>
      <c r="AC58" s="63">
        <f t="shared" si="4"/>
        <v>0</v>
      </c>
      <c r="AD58" s="63"/>
    </row>
    <row r="59" spans="1:30">
      <c r="A59" s="63" t="s">
        <v>138</v>
      </c>
      <c r="B59" s="63" t="s">
        <v>143</v>
      </c>
      <c r="C59" s="63"/>
      <c r="D59" s="63"/>
      <c r="E59" s="63"/>
      <c r="F59" s="63"/>
      <c r="G59" s="63"/>
      <c r="H59" s="63">
        <v>2</v>
      </c>
      <c r="I59" s="63">
        <v>2</v>
      </c>
      <c r="J59" s="63">
        <v>2</v>
      </c>
      <c r="K59" s="63">
        <v>2</v>
      </c>
      <c r="L59" s="63">
        <v>2</v>
      </c>
      <c r="M59" s="63">
        <v>2</v>
      </c>
      <c r="N59" s="63">
        <v>2</v>
      </c>
      <c r="O59" s="63">
        <v>2</v>
      </c>
      <c r="P59" s="63">
        <v>2</v>
      </c>
      <c r="Q59" s="63">
        <v>2</v>
      </c>
      <c r="R59" s="63">
        <v>2</v>
      </c>
      <c r="S59" s="63">
        <v>2</v>
      </c>
      <c r="T59" s="63">
        <v>2</v>
      </c>
      <c r="U59" s="63">
        <v>2</v>
      </c>
      <c r="V59" s="63">
        <v>2</v>
      </c>
      <c r="W59" s="63">
        <v>2</v>
      </c>
      <c r="X59" s="63">
        <v>2</v>
      </c>
      <c r="Y59" s="63">
        <v>2</v>
      </c>
      <c r="Z59" s="63">
        <v>2</v>
      </c>
      <c r="AA59" s="63"/>
      <c r="AB59" s="63">
        <f t="shared" si="3"/>
        <v>38</v>
      </c>
      <c r="AC59" s="63">
        <f t="shared" si="4"/>
        <v>0</v>
      </c>
      <c r="AD59" s="63"/>
    </row>
    <row r="60" spans="1:30">
      <c r="A60" s="63" t="s">
        <v>140</v>
      </c>
      <c r="B60" s="63" t="s">
        <v>141</v>
      </c>
      <c r="C60" s="63"/>
      <c r="D60" s="63"/>
      <c r="E60" s="63"/>
      <c r="F60" s="63"/>
      <c r="G60" s="63"/>
      <c r="H60" s="63">
        <v>2</v>
      </c>
      <c r="I60" s="63">
        <v>2</v>
      </c>
      <c r="J60" s="63">
        <v>2</v>
      </c>
      <c r="K60" s="63">
        <v>2</v>
      </c>
      <c r="L60" s="63">
        <v>2</v>
      </c>
      <c r="M60" s="63">
        <v>2</v>
      </c>
      <c r="N60" s="63">
        <v>2</v>
      </c>
      <c r="O60" s="63">
        <v>2</v>
      </c>
      <c r="P60" s="63">
        <v>2</v>
      </c>
      <c r="Q60" s="63">
        <v>2</v>
      </c>
      <c r="R60" s="63">
        <v>2</v>
      </c>
      <c r="S60" s="63">
        <v>2</v>
      </c>
      <c r="T60" s="63">
        <v>2</v>
      </c>
      <c r="U60" s="63">
        <v>2</v>
      </c>
      <c r="V60" s="63">
        <v>2</v>
      </c>
      <c r="W60" s="63">
        <v>2</v>
      </c>
      <c r="X60" s="63">
        <v>2</v>
      </c>
      <c r="Y60" s="63">
        <v>2</v>
      </c>
      <c r="Z60" s="63">
        <v>2</v>
      </c>
      <c r="AA60" s="63"/>
      <c r="AB60" s="63">
        <f t="shared" si="3"/>
        <v>38</v>
      </c>
      <c r="AC60" s="63">
        <f t="shared" si="4"/>
        <v>0</v>
      </c>
      <c r="AD60" s="63"/>
    </row>
    <row r="61" spans="1:30">
      <c r="A61" s="63" t="s">
        <v>142</v>
      </c>
      <c r="B61" s="63" t="s">
        <v>179</v>
      </c>
      <c r="C61" s="63"/>
      <c r="D61" s="63"/>
      <c r="E61" s="63"/>
      <c r="F61" s="63"/>
      <c r="G61" s="63"/>
      <c r="H61" s="63">
        <v>1</v>
      </c>
      <c r="I61" s="63">
        <v>1</v>
      </c>
      <c r="J61" s="63">
        <v>2</v>
      </c>
      <c r="K61" s="63">
        <v>2</v>
      </c>
      <c r="L61" s="63">
        <v>2</v>
      </c>
      <c r="M61" s="63">
        <v>2</v>
      </c>
      <c r="N61" s="63">
        <v>2</v>
      </c>
      <c r="O61" s="63">
        <v>2</v>
      </c>
      <c r="P61" s="63">
        <v>2</v>
      </c>
      <c r="Q61" s="63">
        <v>2</v>
      </c>
      <c r="R61" s="63">
        <v>2</v>
      </c>
      <c r="S61" s="63">
        <v>2</v>
      </c>
      <c r="T61" s="63">
        <v>2</v>
      </c>
      <c r="U61" s="63">
        <v>2</v>
      </c>
      <c r="V61" s="63">
        <v>2</v>
      </c>
      <c r="W61" s="63">
        <v>2</v>
      </c>
      <c r="X61" s="63">
        <v>2</v>
      </c>
      <c r="Y61" s="63">
        <v>2</v>
      </c>
      <c r="Z61" s="63"/>
      <c r="AA61" s="63"/>
      <c r="AB61" s="63">
        <f t="shared" si="3"/>
        <v>34</v>
      </c>
      <c r="AC61" s="63">
        <f t="shared" si="4"/>
        <v>0</v>
      </c>
      <c r="AD61" s="63"/>
    </row>
    <row r="62" spans="1:30">
      <c r="A62" s="63" t="s">
        <v>144</v>
      </c>
      <c r="B62" s="63" t="s">
        <v>169</v>
      </c>
      <c r="C62" s="63"/>
      <c r="D62" s="63"/>
      <c r="E62" s="63"/>
      <c r="F62" s="63"/>
      <c r="G62" s="63"/>
      <c r="H62" s="63">
        <v>2</v>
      </c>
      <c r="I62" s="63">
        <v>2</v>
      </c>
      <c r="J62" s="63">
        <v>2</v>
      </c>
      <c r="K62" s="63">
        <v>2</v>
      </c>
      <c r="L62" s="63">
        <v>2</v>
      </c>
      <c r="M62" s="63">
        <v>2</v>
      </c>
      <c r="N62" s="63">
        <v>2</v>
      </c>
      <c r="O62" s="63">
        <v>2</v>
      </c>
      <c r="P62" s="63">
        <v>2</v>
      </c>
      <c r="Q62" s="63">
        <v>2</v>
      </c>
      <c r="R62" s="63">
        <v>2</v>
      </c>
      <c r="S62" s="63">
        <v>2</v>
      </c>
      <c r="T62" s="63">
        <v>2</v>
      </c>
      <c r="U62" s="63">
        <v>2</v>
      </c>
      <c r="V62" s="63">
        <v>2</v>
      </c>
      <c r="W62" s="63">
        <v>2</v>
      </c>
      <c r="X62" s="63">
        <v>2</v>
      </c>
      <c r="Y62" s="63">
        <v>2</v>
      </c>
      <c r="Z62" s="63">
        <v>2</v>
      </c>
      <c r="AA62" s="63"/>
      <c r="AB62" s="63">
        <f t="shared" si="3"/>
        <v>38</v>
      </c>
      <c r="AC62" s="63">
        <f t="shared" si="4"/>
        <v>0</v>
      </c>
      <c r="AD62" s="63"/>
    </row>
    <row r="63" spans="1:30">
      <c r="A63" s="63" t="s">
        <v>146</v>
      </c>
      <c r="B63" s="63" t="s">
        <v>161</v>
      </c>
      <c r="C63" s="63"/>
      <c r="D63" s="63"/>
      <c r="E63" s="63"/>
      <c r="F63" s="63"/>
      <c r="G63" s="63"/>
      <c r="H63" s="63">
        <v>2</v>
      </c>
      <c r="I63" s="63">
        <v>2</v>
      </c>
      <c r="J63" s="63">
        <v>2</v>
      </c>
      <c r="K63" s="63">
        <v>2</v>
      </c>
      <c r="L63" s="63">
        <v>2</v>
      </c>
      <c r="M63" s="63">
        <v>2</v>
      </c>
      <c r="N63" s="63">
        <v>2</v>
      </c>
      <c r="O63" s="63">
        <v>2</v>
      </c>
      <c r="P63" s="63">
        <v>2</v>
      </c>
      <c r="Q63" s="63">
        <v>2</v>
      </c>
      <c r="R63" s="63">
        <v>2</v>
      </c>
      <c r="S63" s="63">
        <v>2</v>
      </c>
      <c r="T63" s="63">
        <v>2</v>
      </c>
      <c r="U63" s="63">
        <v>2</v>
      </c>
      <c r="V63" s="63">
        <v>2</v>
      </c>
      <c r="W63" s="63">
        <v>2</v>
      </c>
      <c r="X63" s="63">
        <v>2</v>
      </c>
      <c r="Y63" s="63">
        <v>2</v>
      </c>
      <c r="Z63" s="63"/>
      <c r="AA63" s="63"/>
      <c r="AB63" s="63">
        <f t="shared" si="3"/>
        <v>36</v>
      </c>
      <c r="AC63" s="63">
        <f t="shared" si="4"/>
        <v>0</v>
      </c>
      <c r="AD63" s="63"/>
    </row>
    <row r="64" spans="1:30">
      <c r="A64" s="63" t="s">
        <v>148</v>
      </c>
      <c r="B64" s="63" t="s">
        <v>338</v>
      </c>
      <c r="C64" s="63"/>
      <c r="D64" s="63"/>
      <c r="E64" s="63"/>
      <c r="F64" s="63"/>
      <c r="G64" s="63"/>
      <c r="H64" s="63">
        <v>1</v>
      </c>
      <c r="I64" s="63">
        <v>1</v>
      </c>
      <c r="J64" s="63">
        <v>1</v>
      </c>
      <c r="K64" s="63">
        <v>1</v>
      </c>
      <c r="L64" s="63">
        <v>1</v>
      </c>
      <c r="M64" s="63">
        <v>1</v>
      </c>
      <c r="N64" s="63">
        <v>1</v>
      </c>
      <c r="O64" s="63">
        <v>1</v>
      </c>
      <c r="P64" s="63">
        <v>1</v>
      </c>
      <c r="Q64" s="63">
        <v>1</v>
      </c>
      <c r="R64" s="63">
        <v>1</v>
      </c>
      <c r="S64" s="63">
        <v>1</v>
      </c>
      <c r="T64" s="63">
        <v>1</v>
      </c>
      <c r="U64" s="63">
        <v>1</v>
      </c>
      <c r="V64" s="63">
        <v>1</v>
      </c>
      <c r="W64" s="63">
        <v>1</v>
      </c>
      <c r="X64" s="63">
        <v>1</v>
      </c>
      <c r="Y64" s="63">
        <v>1</v>
      </c>
      <c r="Z64" s="63">
        <v>1</v>
      </c>
      <c r="AA64" s="63">
        <v>1</v>
      </c>
      <c r="AB64" s="63">
        <f t="shared" si="3"/>
        <v>20</v>
      </c>
      <c r="AC64" s="63">
        <f t="shared" si="4"/>
        <v>0</v>
      </c>
      <c r="AD64" s="63"/>
    </row>
    <row r="65" spans="1:30">
      <c r="A65" s="63" t="s">
        <v>150</v>
      </c>
      <c r="B65" s="63" t="s">
        <v>301</v>
      </c>
      <c r="C65" s="63"/>
      <c r="D65" s="63"/>
      <c r="E65" s="63"/>
      <c r="F65" s="63"/>
      <c r="G65" s="63"/>
      <c r="H65" s="63">
        <v>1</v>
      </c>
      <c r="I65" s="63">
        <v>1</v>
      </c>
      <c r="J65" s="63">
        <v>1</v>
      </c>
      <c r="K65" s="63">
        <v>1</v>
      </c>
      <c r="L65" s="63">
        <v>1</v>
      </c>
      <c r="M65" s="63">
        <v>1</v>
      </c>
      <c r="N65" s="63">
        <v>1</v>
      </c>
      <c r="O65" s="63">
        <v>1</v>
      </c>
      <c r="P65" s="63">
        <v>1</v>
      </c>
      <c r="Q65" s="63">
        <v>1</v>
      </c>
      <c r="R65" s="63">
        <v>1</v>
      </c>
      <c r="S65" s="63">
        <v>1</v>
      </c>
      <c r="T65" s="63">
        <v>1</v>
      </c>
      <c r="U65" s="63">
        <v>1</v>
      </c>
      <c r="V65" s="63">
        <v>1</v>
      </c>
      <c r="W65" s="63">
        <v>1</v>
      </c>
      <c r="X65" s="63">
        <v>1</v>
      </c>
      <c r="Y65" s="63">
        <v>1</v>
      </c>
      <c r="Z65" s="63">
        <v>1</v>
      </c>
      <c r="AA65" s="63">
        <v>1</v>
      </c>
      <c r="AB65" s="63">
        <f t="shared" si="3"/>
        <v>20</v>
      </c>
      <c r="AC65" s="63">
        <f t="shared" si="4"/>
        <v>0</v>
      </c>
      <c r="AD65" s="63"/>
    </row>
    <row r="66" spans="1:30">
      <c r="A66" s="63" t="s">
        <v>152</v>
      </c>
      <c r="B66" s="63" t="s">
        <v>339</v>
      </c>
      <c r="C66" s="63"/>
      <c r="D66" s="63"/>
      <c r="E66" s="63"/>
      <c r="F66" s="63"/>
      <c r="G66" s="63"/>
      <c r="H66" s="63"/>
      <c r="I66" s="63"/>
      <c r="J66" s="63"/>
      <c r="K66" s="63"/>
      <c r="L66" s="63"/>
      <c r="M66" s="63"/>
      <c r="N66" s="63"/>
      <c r="O66" s="63"/>
      <c r="P66" s="63"/>
      <c r="Q66" s="63"/>
      <c r="R66" s="63"/>
      <c r="S66" s="63"/>
      <c r="T66" s="63"/>
      <c r="U66" s="63"/>
      <c r="V66" s="63"/>
      <c r="W66" s="63"/>
      <c r="X66" s="63">
        <v>2</v>
      </c>
      <c r="Y66" s="63"/>
      <c r="Z66" s="63"/>
      <c r="AA66" s="63"/>
      <c r="AB66" s="63">
        <f t="shared" si="3"/>
        <v>2</v>
      </c>
      <c r="AC66" s="63">
        <f t="shared" si="4"/>
        <v>0</v>
      </c>
      <c r="AD66" s="63"/>
    </row>
    <row r="67" spans="1:30">
      <c r="A67" s="63" t="s">
        <v>154</v>
      </c>
      <c r="B67" s="63" t="s">
        <v>175</v>
      </c>
      <c r="C67" s="63"/>
      <c r="D67" s="63"/>
      <c r="E67" s="63"/>
      <c r="F67" s="63"/>
      <c r="G67" s="63"/>
      <c r="H67" s="63">
        <v>1</v>
      </c>
      <c r="I67" s="63">
        <v>1</v>
      </c>
      <c r="J67" s="63">
        <v>1</v>
      </c>
      <c r="K67" s="63">
        <v>1</v>
      </c>
      <c r="L67" s="63">
        <v>1</v>
      </c>
      <c r="M67" s="63">
        <v>1</v>
      </c>
      <c r="N67" s="63">
        <v>1</v>
      </c>
      <c r="O67" s="63">
        <v>1</v>
      </c>
      <c r="P67" s="63">
        <v>1</v>
      </c>
      <c r="Q67" s="63">
        <v>1</v>
      </c>
      <c r="R67" s="63">
        <v>1</v>
      </c>
      <c r="S67" s="63">
        <v>1</v>
      </c>
      <c r="T67" s="63">
        <v>1</v>
      </c>
      <c r="U67" s="63">
        <v>1</v>
      </c>
      <c r="V67" s="63">
        <v>1</v>
      </c>
      <c r="W67" s="63">
        <v>1</v>
      </c>
      <c r="X67" s="63">
        <v>1</v>
      </c>
      <c r="Y67" s="63">
        <v>1</v>
      </c>
      <c r="Z67" s="63">
        <v>1</v>
      </c>
      <c r="AA67" s="63"/>
      <c r="AB67" s="63">
        <f t="shared" si="3"/>
        <v>19</v>
      </c>
      <c r="AC67" s="63">
        <f t="shared" si="4"/>
        <v>0</v>
      </c>
      <c r="AD67" s="63"/>
    </row>
    <row r="68" spans="1:30">
      <c r="A68" s="63" t="s">
        <v>156</v>
      </c>
      <c r="B68" s="63" t="s">
        <v>340</v>
      </c>
      <c r="C68" s="63"/>
      <c r="D68" s="63"/>
      <c r="E68" s="63"/>
      <c r="F68" s="63"/>
      <c r="G68" s="63"/>
      <c r="H68" s="63">
        <v>1</v>
      </c>
      <c r="I68" s="63"/>
      <c r="J68" s="63"/>
      <c r="K68" s="63"/>
      <c r="L68" s="63"/>
      <c r="M68" s="63"/>
      <c r="N68" s="63"/>
      <c r="O68" s="63"/>
      <c r="P68" s="63"/>
      <c r="Q68" s="63"/>
      <c r="R68" s="63"/>
      <c r="S68" s="63"/>
      <c r="T68" s="63"/>
      <c r="U68" s="63"/>
      <c r="V68" s="63"/>
      <c r="W68" s="63"/>
      <c r="X68" s="63"/>
      <c r="Y68" s="63"/>
      <c r="Z68" s="63">
        <v>2</v>
      </c>
      <c r="AA68" s="63"/>
      <c r="AB68" s="63">
        <f t="shared" si="3"/>
        <v>3</v>
      </c>
      <c r="AC68" s="63">
        <f t="shared" si="4"/>
        <v>0</v>
      </c>
      <c r="AD68" s="63"/>
    </row>
    <row r="69" spans="1:30">
      <c r="A69" s="63" t="s">
        <v>158</v>
      </c>
      <c r="B69" s="63" t="s">
        <v>299</v>
      </c>
      <c r="C69" s="63"/>
      <c r="D69" s="63"/>
      <c r="E69" s="63"/>
      <c r="F69" s="63"/>
      <c r="G69" s="63"/>
      <c r="H69" s="63">
        <v>1</v>
      </c>
      <c r="I69" s="63"/>
      <c r="J69" s="63"/>
      <c r="K69" s="63"/>
      <c r="L69" s="63"/>
      <c r="M69" s="63"/>
      <c r="N69" s="63"/>
      <c r="O69" s="63"/>
      <c r="P69" s="63"/>
      <c r="Q69" s="63"/>
      <c r="R69" s="63"/>
      <c r="S69" s="63"/>
      <c r="T69" s="63"/>
      <c r="U69" s="63"/>
      <c r="V69" s="63"/>
      <c r="W69" s="63"/>
      <c r="X69" s="63"/>
      <c r="Y69" s="63"/>
      <c r="Z69" s="63"/>
      <c r="AA69" s="63"/>
      <c r="AB69" s="63">
        <f t="shared" si="3"/>
        <v>1</v>
      </c>
      <c r="AC69" s="63">
        <f t="shared" si="4"/>
        <v>0</v>
      </c>
      <c r="AD69" s="63"/>
    </row>
    <row r="70" spans="1:30">
      <c r="A70" s="63" t="s">
        <v>160</v>
      </c>
      <c r="B70" s="63" t="s">
        <v>341</v>
      </c>
      <c r="C70" s="63"/>
      <c r="D70" s="63"/>
      <c r="E70" s="63"/>
      <c r="F70" s="63"/>
      <c r="G70" s="63"/>
      <c r="H70" s="63"/>
      <c r="I70" s="63"/>
      <c r="J70" s="63"/>
      <c r="K70" s="63"/>
      <c r="L70" s="63"/>
      <c r="M70" s="63"/>
      <c r="N70" s="63"/>
      <c r="O70" s="63"/>
      <c r="P70" s="63"/>
      <c r="Q70" s="63"/>
      <c r="R70" s="63"/>
      <c r="S70" s="63"/>
      <c r="T70" s="63"/>
      <c r="U70" s="63"/>
      <c r="V70" s="63"/>
      <c r="W70" s="63"/>
      <c r="X70" s="63"/>
      <c r="Y70" s="63">
        <v>2</v>
      </c>
      <c r="Z70" s="63"/>
      <c r="AA70" s="63"/>
      <c r="AB70" s="63">
        <f t="shared" si="3"/>
        <v>2</v>
      </c>
      <c r="AC70" s="63">
        <f t="shared" si="4"/>
        <v>0</v>
      </c>
      <c r="AD70" s="63"/>
    </row>
    <row r="71" spans="1:30">
      <c r="A71" s="63" t="s">
        <v>162</v>
      </c>
      <c r="B71" s="63" t="s">
        <v>305</v>
      </c>
      <c r="C71" s="63"/>
      <c r="D71" s="63"/>
      <c r="E71" s="63"/>
      <c r="F71" s="63"/>
      <c r="G71" s="63"/>
      <c r="H71" s="63"/>
      <c r="I71" s="63"/>
      <c r="J71" s="63"/>
      <c r="K71" s="63"/>
      <c r="L71" s="63"/>
      <c r="M71" s="63"/>
      <c r="N71" s="63"/>
      <c r="O71" s="63"/>
      <c r="P71" s="63"/>
      <c r="Q71" s="63"/>
      <c r="R71" s="63"/>
      <c r="S71" s="63"/>
      <c r="T71" s="63"/>
      <c r="U71" s="63"/>
      <c r="V71" s="63"/>
      <c r="W71" s="63"/>
      <c r="X71" s="63"/>
      <c r="Y71" s="63">
        <v>2</v>
      </c>
      <c r="Z71" s="63"/>
      <c r="AA71" s="63"/>
      <c r="AB71" s="63">
        <f t="shared" si="3"/>
        <v>2</v>
      </c>
      <c r="AC71" s="63">
        <f t="shared" si="4"/>
        <v>0</v>
      </c>
      <c r="AD71" s="63"/>
    </row>
    <row r="72" spans="1:30">
      <c r="A72" s="63" t="s">
        <v>164</v>
      </c>
      <c r="B72" s="63" t="s">
        <v>191</v>
      </c>
      <c r="C72" s="63"/>
      <c r="D72" s="63"/>
      <c r="E72" s="63"/>
      <c r="F72" s="63"/>
      <c r="G72" s="63"/>
      <c r="H72" s="63"/>
      <c r="I72" s="63"/>
      <c r="J72" s="63"/>
      <c r="K72" s="63"/>
      <c r="L72" s="63"/>
      <c r="M72" s="63"/>
      <c r="N72" s="63"/>
      <c r="O72" s="63"/>
      <c r="P72" s="63"/>
      <c r="Q72" s="63"/>
      <c r="R72" s="63"/>
      <c r="S72" s="63"/>
      <c r="T72" s="63"/>
      <c r="U72" s="63"/>
      <c r="V72" s="63"/>
      <c r="W72" s="63"/>
      <c r="X72" s="63"/>
      <c r="Y72" s="63"/>
      <c r="Z72" s="63"/>
      <c r="AA72" s="63">
        <v>3</v>
      </c>
      <c r="AB72" s="63">
        <f t="shared" si="3"/>
        <v>3</v>
      </c>
      <c r="AC72" s="63">
        <f t="shared" si="4"/>
        <v>0</v>
      </c>
      <c r="AD72" s="63"/>
    </row>
    <row r="73" spans="1:29">
      <c r="A73" s="63"/>
      <c r="AB73" s="63"/>
      <c r="AC73" s="63">
        <f t="shared" si="4"/>
        <v>0</v>
      </c>
    </row>
    <row r="74" spans="1:1">
      <c r="A74" s="63"/>
    </row>
    <row r="75" spans="1:28">
      <c r="A75" s="63"/>
      <c r="AB75">
        <f>SUM(AB3:AB74)</f>
        <v>1003</v>
      </c>
    </row>
    <row r="76" spans="1:1">
      <c r="A76" s="63"/>
    </row>
    <row r="77" spans="28:28">
      <c r="AB77" t="e">
        <f>#REF!-#REF!-#REF!-#REF!-#REF!-#REF!-#REF!-#REF!-#REF!-#REF!-#REF!</f>
        <v>#REF!</v>
      </c>
    </row>
    <row r="78" spans="28:28">
      <c r="AB78" t="e">
        <f>AB75-AB77</f>
        <v>#REF!</v>
      </c>
    </row>
  </sheetData>
  <autoFilter xmlns:etc="http://www.wps.cn/officeDocument/2017/etCustomData" ref="A2:AE78" etc:filterBottomFollowUsedRange="0">
    <extLst/>
  </autoFilter>
  <mergeCells count="1">
    <mergeCell ref="A1:AE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D3" sqref="D3"/>
    </sheetView>
  </sheetViews>
  <sheetFormatPr defaultColWidth="9" defaultRowHeight="15.6" outlineLevelCol="6"/>
  <cols>
    <col min="1" max="1" width="21" style="6" customWidth="1"/>
    <col min="2" max="2" width="28.125" style="6" customWidth="1"/>
    <col min="3" max="3" width="13.625" style="6" customWidth="1"/>
    <col min="4" max="4" width="26.5" style="6" customWidth="1"/>
    <col min="5" max="5" width="17.125" style="6" customWidth="1"/>
    <col min="6" max="6" width="10.5" style="6" customWidth="1"/>
    <col min="7" max="7" width="24.375" style="6" customWidth="1"/>
    <col min="8" max="8" width="9" style="6"/>
    <col min="9" max="9" width="10.375" style="6"/>
    <col min="10" max="16384" width="9" style="6"/>
  </cols>
  <sheetData>
    <row r="1" ht="67" customHeight="1" spans="1:4">
      <c r="A1" s="43" t="s">
        <v>342</v>
      </c>
      <c r="B1" s="7"/>
      <c r="C1" s="7"/>
      <c r="D1" s="7"/>
    </row>
    <row r="2" ht="45" customHeight="1" spans="1:4">
      <c r="A2" s="44" t="s">
        <v>343</v>
      </c>
      <c r="B2" s="45" t="s">
        <v>344</v>
      </c>
      <c r="C2" s="46" t="s">
        <v>345</v>
      </c>
      <c r="D2" s="47" t="s">
        <v>346</v>
      </c>
    </row>
    <row r="3" ht="43" customHeight="1" spans="1:5">
      <c r="A3" s="48" t="s">
        <v>347</v>
      </c>
      <c r="B3" s="11" t="s">
        <v>348</v>
      </c>
      <c r="C3" s="10" t="s">
        <v>349</v>
      </c>
      <c r="D3" s="49" t="s">
        <v>350</v>
      </c>
      <c r="E3" s="50"/>
    </row>
    <row r="4" ht="43" customHeight="1" spans="1:4">
      <c r="A4" s="48" t="s">
        <v>351</v>
      </c>
      <c r="B4" s="51" t="s">
        <v>352</v>
      </c>
      <c r="C4" s="51"/>
      <c r="D4" s="52"/>
    </row>
    <row r="5" ht="36" customHeight="1" spans="1:7">
      <c r="A5" s="48" t="s">
        <v>353</v>
      </c>
      <c r="B5" s="53" t="s">
        <v>354</v>
      </c>
      <c r="C5" s="11" t="s">
        <v>355</v>
      </c>
      <c r="D5" s="54">
        <f>'3工程结算汇总表'!E14</f>
        <v>172000</v>
      </c>
      <c r="E5" s="50"/>
      <c r="G5"/>
    </row>
    <row r="6" ht="33" customHeight="1" spans="1:5">
      <c r="A6" s="48" t="s">
        <v>356</v>
      </c>
      <c r="B6" s="55" t="s">
        <v>357</v>
      </c>
      <c r="C6" s="55"/>
      <c r="D6" s="56"/>
      <c r="E6" s="50"/>
    </row>
    <row r="7" ht="37" customHeight="1" spans="1:5">
      <c r="A7" s="48" t="s">
        <v>358</v>
      </c>
      <c r="B7" s="55" t="s">
        <v>359</v>
      </c>
      <c r="C7" s="55"/>
      <c r="D7" s="56"/>
      <c r="E7" s="50"/>
    </row>
    <row r="8" ht="37" customHeight="1" spans="1:4">
      <c r="A8" s="48" t="s">
        <v>360</v>
      </c>
      <c r="B8" s="57" t="s">
        <v>361</v>
      </c>
      <c r="C8" s="55"/>
      <c r="D8" s="56"/>
    </row>
    <row r="9" ht="37" customHeight="1" spans="1:4">
      <c r="A9" s="48" t="s">
        <v>362</v>
      </c>
      <c r="B9" s="55" t="s">
        <v>357</v>
      </c>
      <c r="C9" s="55"/>
      <c r="D9" s="56"/>
    </row>
    <row r="10" ht="37" customHeight="1" spans="1:4">
      <c r="A10" s="48" t="s">
        <v>363</v>
      </c>
      <c r="B10" s="55" t="s">
        <v>357</v>
      </c>
      <c r="C10" s="55"/>
      <c r="D10" s="56"/>
    </row>
    <row r="11" ht="37" customHeight="1" spans="1:4">
      <c r="A11" s="48" t="s">
        <v>364</v>
      </c>
      <c r="B11" s="55" t="s">
        <v>357</v>
      </c>
      <c r="C11" s="55"/>
      <c r="D11" s="56"/>
    </row>
    <row r="12" ht="37" customHeight="1" spans="1:4">
      <c r="A12" s="48" t="s">
        <v>365</v>
      </c>
      <c r="B12" s="55" t="s">
        <v>357</v>
      </c>
      <c r="C12" s="55"/>
      <c r="D12" s="56"/>
    </row>
    <row r="13" ht="37" customHeight="1" spans="1:4">
      <c r="A13" s="48" t="s">
        <v>366</v>
      </c>
      <c r="B13" s="55" t="s">
        <v>357</v>
      </c>
      <c r="C13" s="55"/>
      <c r="D13" s="56"/>
    </row>
    <row r="14" ht="37" customHeight="1" spans="1:4">
      <c r="A14" s="58" t="s">
        <v>367</v>
      </c>
      <c r="B14" s="59" t="s">
        <v>357</v>
      </c>
      <c r="C14" s="59"/>
      <c r="D14" s="60"/>
    </row>
    <row r="15" ht="30" customHeight="1" spans="1:1">
      <c r="A15" s="61" t="s">
        <v>368</v>
      </c>
    </row>
  </sheetData>
  <mergeCells count="11">
    <mergeCell ref="A1:D1"/>
    <mergeCell ref="B4:D4"/>
    <mergeCell ref="B6:D6"/>
    <mergeCell ref="B7:D7"/>
    <mergeCell ref="B8:D8"/>
    <mergeCell ref="B9:D9"/>
    <mergeCell ref="B10:D10"/>
    <mergeCell ref="B11:D11"/>
    <mergeCell ref="B12:D12"/>
    <mergeCell ref="B13:D13"/>
    <mergeCell ref="B14:D14"/>
  </mergeCells>
  <printOptions horizontalCentered="1"/>
  <pageMargins left="0.16" right="0" top="0.59" bottom="0.59" header="0.51" footer="0.51"/>
  <pageSetup paperSize="9"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H7" sqref="H7"/>
    </sheetView>
  </sheetViews>
  <sheetFormatPr defaultColWidth="9" defaultRowHeight="15.6"/>
  <cols>
    <col min="1" max="1" width="6.5" style="22" customWidth="1"/>
    <col min="2" max="2" width="43.2" style="23" customWidth="1"/>
    <col min="3" max="3" width="9" style="22" customWidth="1"/>
    <col min="4" max="4" width="12.125" style="22" customWidth="1"/>
    <col min="5" max="5" width="8.125" style="22" customWidth="1"/>
    <col min="6" max="6" width="8.625" style="24" customWidth="1"/>
    <col min="7" max="7" width="9" style="23" customWidth="1"/>
    <col min="8" max="8" width="8.875" style="23" customWidth="1"/>
    <col min="9" max="10" width="9" style="23" customWidth="1"/>
    <col min="11" max="11" width="27.375" style="23" customWidth="1"/>
    <col min="12" max="12" width="9" style="23" customWidth="1"/>
    <col min="13" max="13" width="35.125" style="6" customWidth="1"/>
    <col min="14" max="16384" width="9" style="6"/>
  </cols>
  <sheetData>
    <row r="1" ht="45" customHeight="1" spans="1:9">
      <c r="A1" s="25" t="s">
        <v>369</v>
      </c>
      <c r="B1" s="25"/>
      <c r="C1" s="25"/>
      <c r="D1" s="25"/>
      <c r="E1" s="25"/>
      <c r="F1" s="25"/>
      <c r="G1" s="26"/>
      <c r="H1" s="26"/>
      <c r="I1" s="26"/>
    </row>
    <row r="2" ht="31" customHeight="1" spans="1:6">
      <c r="A2" s="27" t="s">
        <v>1</v>
      </c>
      <c r="B2" s="28" t="s">
        <v>370</v>
      </c>
      <c r="C2" s="28" t="s">
        <v>371</v>
      </c>
      <c r="D2" s="28" t="s">
        <v>372</v>
      </c>
      <c r="E2" s="28" t="s">
        <v>373</v>
      </c>
      <c r="F2" s="29" t="s">
        <v>374</v>
      </c>
    </row>
    <row r="3" s="21" customFormat="1" ht="30" customHeight="1" spans="1:12">
      <c r="A3" s="30">
        <v>1</v>
      </c>
      <c r="B3" s="31" t="s">
        <v>342</v>
      </c>
      <c r="C3" s="32" t="s">
        <v>375</v>
      </c>
      <c r="D3" s="32" t="s">
        <v>376</v>
      </c>
      <c r="E3" s="33" t="s">
        <v>377</v>
      </c>
      <c r="F3" s="34"/>
      <c r="G3" s="35"/>
      <c r="H3" s="35"/>
      <c r="I3" s="35"/>
      <c r="J3" s="35"/>
      <c r="K3" s="35"/>
      <c r="L3" s="35"/>
    </row>
    <row r="4" s="21" customFormat="1" ht="30" customHeight="1" spans="1:12">
      <c r="A4" s="30">
        <v>2</v>
      </c>
      <c r="B4" s="31" t="s">
        <v>378</v>
      </c>
      <c r="C4" s="32" t="s">
        <v>375</v>
      </c>
      <c r="D4" s="32" t="s">
        <v>379</v>
      </c>
      <c r="E4" s="33" t="s">
        <v>377</v>
      </c>
      <c r="F4" s="34"/>
      <c r="G4" s="35"/>
      <c r="H4" s="35"/>
      <c r="I4" s="35"/>
      <c r="J4" s="35"/>
      <c r="K4" s="35"/>
      <c r="L4" s="35"/>
    </row>
    <row r="5" s="21" customFormat="1" ht="30" customHeight="1" spans="1:12">
      <c r="A5" s="30">
        <v>3</v>
      </c>
      <c r="B5" s="31" t="s">
        <v>380</v>
      </c>
      <c r="C5" s="32" t="s">
        <v>375</v>
      </c>
      <c r="D5" s="32" t="s">
        <v>381</v>
      </c>
      <c r="E5" s="33" t="s">
        <v>377</v>
      </c>
      <c r="F5" s="34"/>
      <c r="G5" s="35"/>
      <c r="H5" s="35"/>
      <c r="I5" s="35"/>
      <c r="J5" s="35"/>
      <c r="K5" s="35"/>
      <c r="L5" s="35"/>
    </row>
    <row r="6" ht="30" customHeight="1" spans="1:6">
      <c r="A6" s="30">
        <v>4</v>
      </c>
      <c r="B6" s="31" t="s">
        <v>382</v>
      </c>
      <c r="C6" s="32" t="s">
        <v>375</v>
      </c>
      <c r="D6" s="32" t="s">
        <v>383</v>
      </c>
      <c r="E6" s="32" t="s">
        <v>377</v>
      </c>
      <c r="F6" s="36"/>
    </row>
    <row r="7" ht="30" customHeight="1" spans="1:6">
      <c r="A7" s="30">
        <v>5</v>
      </c>
      <c r="B7" s="31" t="s">
        <v>384</v>
      </c>
      <c r="C7" s="32" t="s">
        <v>375</v>
      </c>
      <c r="D7" s="32" t="s">
        <v>385</v>
      </c>
      <c r="E7" s="33" t="s">
        <v>377</v>
      </c>
      <c r="F7" s="36"/>
    </row>
    <row r="8" ht="30" customHeight="1" spans="1:6">
      <c r="A8" s="30">
        <v>6</v>
      </c>
      <c r="B8" s="31" t="s">
        <v>386</v>
      </c>
      <c r="C8" s="32" t="s">
        <v>375</v>
      </c>
      <c r="D8" s="32" t="s">
        <v>387</v>
      </c>
      <c r="E8" s="33" t="s">
        <v>377</v>
      </c>
      <c r="F8" s="34"/>
    </row>
    <row r="9" ht="30" customHeight="1" spans="1:6">
      <c r="A9" s="30">
        <v>7</v>
      </c>
      <c r="B9" s="31" t="s">
        <v>388</v>
      </c>
      <c r="C9" s="32" t="s">
        <v>375</v>
      </c>
      <c r="D9" s="32" t="s">
        <v>389</v>
      </c>
      <c r="E9" s="33" t="s">
        <v>377</v>
      </c>
      <c r="F9" s="34"/>
    </row>
    <row r="10" ht="30" customHeight="1" spans="1:6">
      <c r="A10" s="30">
        <v>8</v>
      </c>
      <c r="B10" s="31" t="s">
        <v>390</v>
      </c>
      <c r="C10" s="32" t="s">
        <v>391</v>
      </c>
      <c r="D10" s="32" t="s">
        <v>392</v>
      </c>
      <c r="E10" s="32" t="s">
        <v>377</v>
      </c>
      <c r="F10" s="34"/>
    </row>
    <row r="11" ht="30" customHeight="1" spans="1:6">
      <c r="A11" s="30">
        <v>9</v>
      </c>
      <c r="B11" s="31" t="s">
        <v>393</v>
      </c>
      <c r="C11" s="32" t="s">
        <v>375</v>
      </c>
      <c r="D11" s="32" t="s">
        <v>394</v>
      </c>
      <c r="E11" s="33" t="s">
        <v>377</v>
      </c>
      <c r="F11" s="34"/>
    </row>
    <row r="12" ht="30" customHeight="1" spans="1:6">
      <c r="A12" s="30">
        <v>10</v>
      </c>
      <c r="B12" s="31" t="s">
        <v>395</v>
      </c>
      <c r="C12" s="32" t="s">
        <v>375</v>
      </c>
      <c r="D12" s="32" t="s">
        <v>396</v>
      </c>
      <c r="E12" s="33" t="s">
        <v>377</v>
      </c>
      <c r="F12" s="34"/>
    </row>
    <row r="13" ht="44" customHeight="1" spans="1:6">
      <c r="A13" s="30">
        <v>11</v>
      </c>
      <c r="B13" s="31" t="s">
        <v>397</v>
      </c>
      <c r="C13" s="32" t="s">
        <v>398</v>
      </c>
      <c r="D13" s="32" t="s">
        <v>399</v>
      </c>
      <c r="E13" s="33" t="s">
        <v>377</v>
      </c>
      <c r="F13" s="34"/>
    </row>
    <row r="14" spans="1:6">
      <c r="A14" s="37" t="s">
        <v>400</v>
      </c>
      <c r="B14" s="38"/>
      <c r="C14" s="38" t="s">
        <v>401</v>
      </c>
      <c r="D14" s="38"/>
      <c r="E14" s="38"/>
      <c r="F14" s="39"/>
    </row>
    <row r="15" spans="1:6">
      <c r="A15" s="37"/>
      <c r="B15" s="38"/>
      <c r="C15" s="38"/>
      <c r="D15" s="38"/>
      <c r="E15" s="38"/>
      <c r="F15" s="39"/>
    </row>
    <row r="16" spans="1:6">
      <c r="A16" s="37"/>
      <c r="B16" s="38"/>
      <c r="C16" s="38"/>
      <c r="D16" s="38"/>
      <c r="E16" s="38"/>
      <c r="F16" s="39"/>
    </row>
    <row r="17" spans="1:6">
      <c r="A17" s="37"/>
      <c r="B17" s="38"/>
      <c r="C17" s="38"/>
      <c r="D17" s="38"/>
      <c r="E17" s="38"/>
      <c r="F17" s="39"/>
    </row>
    <row r="18" ht="6" customHeight="1" spans="1:6">
      <c r="A18" s="37"/>
      <c r="B18" s="38"/>
      <c r="C18" s="38"/>
      <c r="D18" s="38"/>
      <c r="E18" s="38"/>
      <c r="F18" s="39"/>
    </row>
    <row r="19" ht="16.35" spans="1:6">
      <c r="A19" s="40"/>
      <c r="B19" s="41"/>
      <c r="C19" s="41"/>
      <c r="D19" s="41"/>
      <c r="E19" s="41"/>
      <c r="F19" s="42"/>
    </row>
  </sheetData>
  <mergeCells count="3">
    <mergeCell ref="A1:F1"/>
    <mergeCell ref="A14:B19"/>
    <mergeCell ref="C14:F19"/>
  </mergeCells>
  <printOptions horizontalCentered="1"/>
  <pageMargins left="0.39" right="0.39" top="0.156944444444444" bottom="0.39" header="0.432638888888889" footer="0.51"/>
  <pageSetup paperSize="9"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opLeftCell="A2" workbookViewId="0">
      <selection activeCell="A3" sqref="A3:G3"/>
    </sheetView>
  </sheetViews>
  <sheetFormatPr defaultColWidth="9" defaultRowHeight="15.6"/>
  <cols>
    <col min="1" max="4" width="9" style="6"/>
    <col min="5" max="5" width="10.625" style="6" customWidth="1"/>
    <col min="6" max="6" width="10.5" style="6" customWidth="1"/>
    <col min="7" max="7" width="14" style="6" customWidth="1"/>
    <col min="8" max="16384" width="9" style="6"/>
  </cols>
  <sheetData>
    <row r="1" ht="44.25" customHeight="1" spans="1:7">
      <c r="A1" s="7" t="s">
        <v>402</v>
      </c>
      <c r="B1" s="7"/>
      <c r="C1" s="7"/>
      <c r="D1" s="7"/>
      <c r="E1" s="7"/>
      <c r="F1" s="7"/>
      <c r="G1" s="7"/>
    </row>
    <row r="2" s="5" customFormat="1" ht="25.5" customHeight="1" spans="1:1">
      <c r="A2" s="5" t="s">
        <v>403</v>
      </c>
    </row>
    <row r="3" s="5" customFormat="1" ht="33" customHeight="1" spans="1:7">
      <c r="A3" s="8" t="s">
        <v>404</v>
      </c>
      <c r="B3" s="9"/>
      <c r="C3" s="9"/>
      <c r="D3" s="9"/>
      <c r="E3" s="9"/>
      <c r="F3" s="9"/>
      <c r="G3" s="9"/>
    </row>
    <row r="4" s="5" customFormat="1" ht="24" customHeight="1" spans="1:7">
      <c r="A4" s="9" t="s">
        <v>405</v>
      </c>
      <c r="B4" s="9"/>
      <c r="C4" s="9"/>
      <c r="D4" s="9"/>
      <c r="E4" s="9"/>
      <c r="F4" s="9"/>
      <c r="G4" s="9"/>
    </row>
    <row r="5" s="5" customFormat="1" ht="21" customHeight="1" spans="1:7">
      <c r="A5" s="9" t="s">
        <v>406</v>
      </c>
      <c r="B5" s="9"/>
      <c r="C5" s="9"/>
      <c r="D5" s="9"/>
      <c r="E5" s="9"/>
      <c r="F5" s="9"/>
      <c r="G5" s="9"/>
    </row>
    <row r="6" s="5" customFormat="1" ht="30" customHeight="1" spans="1:7">
      <c r="A6" s="10" t="s">
        <v>1</v>
      </c>
      <c r="B6" s="11" t="s">
        <v>343</v>
      </c>
      <c r="C6" s="11"/>
      <c r="D6" s="11"/>
      <c r="E6" s="10" t="s">
        <v>407</v>
      </c>
      <c r="F6" s="10" t="s">
        <v>408</v>
      </c>
      <c r="G6" s="10" t="s">
        <v>409</v>
      </c>
    </row>
    <row r="7" s="5" customFormat="1" ht="21" customHeight="1" spans="1:7">
      <c r="A7" s="10" t="s">
        <v>410</v>
      </c>
      <c r="B7" s="11" t="s">
        <v>411</v>
      </c>
      <c r="C7" s="11"/>
      <c r="D7" s="11"/>
      <c r="E7" s="11"/>
      <c r="F7" s="11"/>
      <c r="G7" s="12">
        <f>'4结算明细汇总表'!G31</f>
        <v>172000</v>
      </c>
    </row>
    <row r="8" s="5" customFormat="1" ht="21" customHeight="1" spans="1:7">
      <c r="A8" s="10">
        <v>1.1</v>
      </c>
      <c r="B8" s="11" t="s">
        <v>412</v>
      </c>
      <c r="C8" s="11"/>
      <c r="D8" s="11"/>
      <c r="E8" s="11"/>
      <c r="F8" s="11"/>
      <c r="G8" s="12">
        <f>'4结算明细汇总表'!G31</f>
        <v>172000</v>
      </c>
    </row>
    <row r="9" s="5" customFormat="1" ht="21" customHeight="1" spans="1:7">
      <c r="A9" s="10">
        <v>1.2</v>
      </c>
      <c r="B9" s="11" t="s">
        <v>413</v>
      </c>
      <c r="C9" s="11"/>
      <c r="D9" s="11"/>
      <c r="E9" s="11"/>
      <c r="F9" s="11"/>
      <c r="G9" s="12">
        <v>0</v>
      </c>
    </row>
    <row r="10" s="5" customFormat="1" ht="21" customHeight="1" spans="1:7">
      <c r="A10" s="10">
        <v>1.3</v>
      </c>
      <c r="B10" s="11" t="s">
        <v>414</v>
      </c>
      <c r="C10" s="11"/>
      <c r="D10" s="11"/>
      <c r="E10" s="11"/>
      <c r="F10" s="11"/>
      <c r="G10" s="12">
        <v>0</v>
      </c>
    </row>
    <row r="11" s="5" customFormat="1" ht="21" customHeight="1" spans="1:7">
      <c r="A11" s="10" t="s">
        <v>415</v>
      </c>
      <c r="B11" s="11" t="s">
        <v>416</v>
      </c>
      <c r="C11" s="11"/>
      <c r="D11" s="11"/>
      <c r="E11" s="11"/>
      <c r="F11" s="11"/>
      <c r="G11" s="12">
        <f>G12</f>
        <v>0</v>
      </c>
    </row>
    <row r="12" s="5" customFormat="1" ht="21" customHeight="1" spans="1:7">
      <c r="A12" s="10">
        <v>2.1</v>
      </c>
      <c r="B12" s="11" t="s">
        <v>417</v>
      </c>
      <c r="C12" s="11"/>
      <c r="D12" s="11"/>
      <c r="E12" s="11"/>
      <c r="F12" s="11"/>
      <c r="G12" s="12">
        <v>0</v>
      </c>
    </row>
    <row r="13" s="5" customFormat="1" ht="21" customHeight="1" spans="1:7">
      <c r="A13" s="10">
        <v>2.2</v>
      </c>
      <c r="B13" s="11" t="s">
        <v>418</v>
      </c>
      <c r="C13" s="11"/>
      <c r="D13" s="11"/>
      <c r="E13" s="11"/>
      <c r="F13" s="11"/>
      <c r="G13" s="13">
        <f t="shared" ref="G11:G13" si="0">E13</f>
        <v>0</v>
      </c>
    </row>
    <row r="14" s="5" customFormat="1" ht="19" customHeight="1" spans="1:7">
      <c r="A14" s="10" t="s">
        <v>419</v>
      </c>
      <c r="B14" s="11" t="s">
        <v>420</v>
      </c>
      <c r="C14" s="11"/>
      <c r="D14" s="11" t="s">
        <v>421</v>
      </c>
      <c r="E14" s="14">
        <f>G7+G11</f>
        <v>172000</v>
      </c>
      <c r="F14" s="14"/>
      <c r="G14" s="14"/>
    </row>
    <row r="15" s="5" customFormat="1" ht="19" customHeight="1" spans="1:7">
      <c r="A15" s="10"/>
      <c r="B15" s="11"/>
      <c r="C15" s="11"/>
      <c r="D15" s="11" t="s">
        <v>422</v>
      </c>
      <c r="E15" s="15">
        <f>E14</f>
        <v>172000</v>
      </c>
      <c r="F15" s="15"/>
      <c r="G15" s="15"/>
    </row>
    <row r="16" s="5" customFormat="1" ht="20" customHeight="1" spans="1:7">
      <c r="A16" s="10" t="s">
        <v>423</v>
      </c>
      <c r="B16" s="11" t="s">
        <v>424</v>
      </c>
      <c r="C16" s="11"/>
      <c r="D16" s="11"/>
      <c r="E16" s="13">
        <v>0</v>
      </c>
      <c r="F16" s="13"/>
      <c r="G16" s="13"/>
    </row>
    <row r="17" s="5" customFormat="1" ht="20" customHeight="1" spans="1:7">
      <c r="A17" s="10">
        <v>4.1</v>
      </c>
      <c r="B17" s="11" t="s">
        <v>425</v>
      </c>
      <c r="C17" s="11"/>
      <c r="D17" s="11"/>
      <c r="E17" s="13">
        <v>0</v>
      </c>
      <c r="F17" s="13"/>
      <c r="G17" s="13"/>
    </row>
    <row r="18" s="5" customFormat="1" ht="20" customHeight="1" spans="1:7">
      <c r="A18" s="10">
        <v>4.2</v>
      </c>
      <c r="B18" s="11" t="s">
        <v>426</v>
      </c>
      <c r="C18" s="11"/>
      <c r="D18" s="11"/>
      <c r="E18" s="13">
        <v>0</v>
      </c>
      <c r="F18" s="13"/>
      <c r="G18" s="13"/>
    </row>
    <row r="19" s="5" customFormat="1" ht="17" customHeight="1" spans="1:7">
      <c r="A19" s="10" t="s">
        <v>427</v>
      </c>
      <c r="B19" s="11" t="s">
        <v>418</v>
      </c>
      <c r="C19" s="11"/>
      <c r="D19" s="11"/>
      <c r="E19" s="13"/>
      <c r="F19" s="13"/>
      <c r="G19" s="13"/>
    </row>
    <row r="20" s="5" customFormat="1" ht="20" customHeight="1" spans="1:7">
      <c r="A20" s="10" t="s">
        <v>428</v>
      </c>
      <c r="B20" s="11" t="s">
        <v>429</v>
      </c>
      <c r="C20" s="11"/>
      <c r="D20" s="11"/>
      <c r="E20" s="13">
        <v>0</v>
      </c>
      <c r="F20" s="13"/>
      <c r="G20" s="13"/>
    </row>
    <row r="21" s="5" customFormat="1" ht="20" customHeight="1" spans="1:7">
      <c r="A21" s="10">
        <v>5.1</v>
      </c>
      <c r="B21" s="11" t="s">
        <v>430</v>
      </c>
      <c r="C21" s="11"/>
      <c r="D21" s="11"/>
      <c r="E21" s="13">
        <v>0</v>
      </c>
      <c r="F21" s="13"/>
      <c r="G21" s="13"/>
    </row>
    <row r="22" s="5" customFormat="1" ht="20" customHeight="1" spans="1:7">
      <c r="A22" s="10">
        <v>5.2</v>
      </c>
      <c r="B22" s="11" t="s">
        <v>431</v>
      </c>
      <c r="C22" s="11"/>
      <c r="D22" s="11"/>
      <c r="E22" s="13">
        <v>0</v>
      </c>
      <c r="F22" s="13"/>
      <c r="G22" s="13"/>
    </row>
    <row r="23" s="5" customFormat="1" ht="18" customHeight="1" spans="1:7">
      <c r="A23" s="10" t="s">
        <v>432</v>
      </c>
      <c r="B23" s="11" t="s">
        <v>433</v>
      </c>
      <c r="C23" s="11" t="s">
        <v>421</v>
      </c>
      <c r="D23" s="11"/>
      <c r="E23" s="14">
        <f>E14</f>
        <v>172000</v>
      </c>
      <c r="F23" s="14"/>
      <c r="G23" s="14"/>
    </row>
    <row r="24" s="5" customFormat="1" ht="18" customHeight="1" spans="1:7">
      <c r="A24" s="10"/>
      <c r="B24" s="11"/>
      <c r="C24" s="11" t="s">
        <v>422</v>
      </c>
      <c r="D24" s="11"/>
      <c r="E24" s="15">
        <f>E15</f>
        <v>172000</v>
      </c>
      <c r="F24" s="15"/>
      <c r="G24" s="15"/>
    </row>
    <row r="25" s="5" customFormat="1" ht="18" customHeight="1" spans="1:7">
      <c r="A25" s="10" t="s">
        <v>434</v>
      </c>
      <c r="B25" s="11" t="s">
        <v>435</v>
      </c>
      <c r="C25" s="11" t="s">
        <v>421</v>
      </c>
      <c r="D25" s="11"/>
      <c r="E25" s="14">
        <f>E14</f>
        <v>172000</v>
      </c>
      <c r="F25" s="14"/>
      <c r="G25" s="14"/>
    </row>
    <row r="26" s="5" customFormat="1" ht="18" customHeight="1" spans="1:7">
      <c r="A26" s="10"/>
      <c r="B26" s="11"/>
      <c r="C26" s="11" t="s">
        <v>422</v>
      </c>
      <c r="D26" s="11"/>
      <c r="E26" s="15">
        <f>E15</f>
        <v>172000</v>
      </c>
      <c r="F26" s="15"/>
      <c r="G26" s="15"/>
    </row>
    <row r="27" spans="1:9">
      <c r="A27" s="16"/>
      <c r="B27" s="16"/>
      <c r="C27" s="16"/>
      <c r="D27" s="16"/>
      <c r="E27" s="16"/>
      <c r="F27" s="16"/>
      <c r="G27" s="16"/>
      <c r="I27" s="20"/>
    </row>
    <row r="28" spans="1:7">
      <c r="A28" s="17" t="s">
        <v>436</v>
      </c>
      <c r="B28" s="17"/>
      <c r="C28" s="17"/>
      <c r="D28" s="17"/>
      <c r="E28" s="17"/>
      <c r="F28" s="17"/>
      <c r="G28" s="17"/>
    </row>
    <row r="29" spans="1:1">
      <c r="A29" s="18"/>
    </row>
    <row r="30" spans="1:1">
      <c r="A30" s="18"/>
    </row>
    <row r="31" spans="1:7">
      <c r="A31" s="17" t="s">
        <v>437</v>
      </c>
      <c r="B31" s="17"/>
      <c r="C31" s="17"/>
      <c r="D31" s="17"/>
      <c r="E31" s="17"/>
      <c r="F31" s="17"/>
      <c r="G31" s="17"/>
    </row>
    <row r="32" spans="1:1">
      <c r="A32" s="18"/>
    </row>
    <row r="33" ht="27" customHeight="1" spans="1:7">
      <c r="A33" s="19" t="s">
        <v>438</v>
      </c>
      <c r="B33" s="19"/>
      <c r="C33" s="19"/>
      <c r="D33" s="19"/>
      <c r="E33" s="19"/>
      <c r="F33" s="19"/>
      <c r="G33" s="19"/>
    </row>
  </sheetData>
  <mergeCells count="49">
    <mergeCell ref="A1:G1"/>
    <mergeCell ref="A2:G2"/>
    <mergeCell ref="A3:G3"/>
    <mergeCell ref="A4:G4"/>
    <mergeCell ref="A5:G5"/>
    <mergeCell ref="B6:D6"/>
    <mergeCell ref="B7:D7"/>
    <mergeCell ref="B8:D8"/>
    <mergeCell ref="B9:D9"/>
    <mergeCell ref="B10:D10"/>
    <mergeCell ref="B11:D11"/>
    <mergeCell ref="E11:F11"/>
    <mergeCell ref="B12:D12"/>
    <mergeCell ref="E12:F12"/>
    <mergeCell ref="B13:D13"/>
    <mergeCell ref="E13:F13"/>
    <mergeCell ref="E14:G14"/>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C23:D23"/>
    <mergeCell ref="E23:G23"/>
    <mergeCell ref="C24:D24"/>
    <mergeCell ref="E24:G24"/>
    <mergeCell ref="C25:D25"/>
    <mergeCell ref="E25:G25"/>
    <mergeCell ref="C26:D26"/>
    <mergeCell ref="E26:G26"/>
    <mergeCell ref="A28:G28"/>
    <mergeCell ref="A31:G31"/>
    <mergeCell ref="A33:G33"/>
    <mergeCell ref="A14:A15"/>
    <mergeCell ref="A23:A24"/>
    <mergeCell ref="A25:A26"/>
    <mergeCell ref="B23:B24"/>
    <mergeCell ref="B25:B26"/>
    <mergeCell ref="B14:C15"/>
  </mergeCells>
  <printOptions horizontalCentered="1"/>
  <pageMargins left="0.35" right="0.35" top="0.59" bottom="0.59" header="0.51" footer="0.51"/>
  <pageSetup paperSize="9"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A26" workbookViewId="0">
      <selection activeCell="C39" sqref="C39"/>
    </sheetView>
  </sheetViews>
  <sheetFormatPr defaultColWidth="8.8" defaultRowHeight="15.6" outlineLevelCol="6"/>
  <cols>
    <col min="1" max="1" width="8.8" style="1"/>
    <col min="2" max="2" width="13" style="1" customWidth="1"/>
    <col min="3" max="3" width="15" style="1" customWidth="1"/>
    <col min="4" max="4" width="33.1" style="1" customWidth="1"/>
    <col min="5" max="6" width="8.8" style="1"/>
    <col min="7" max="7" width="15" style="1" customWidth="1"/>
    <col min="8" max="16384" width="8.8" style="1"/>
  </cols>
  <sheetData>
    <row r="1" ht="21.9" customHeight="1" spans="1:7">
      <c r="A1" s="2" t="s">
        <v>439</v>
      </c>
      <c r="B1" s="2"/>
      <c r="C1" s="2"/>
      <c r="D1" s="2"/>
      <c r="E1" s="2"/>
      <c r="F1" s="2"/>
      <c r="G1" s="2"/>
    </row>
    <row r="2" ht="40.8" spans="1:7">
      <c r="A2" s="2" t="s">
        <v>1</v>
      </c>
      <c r="B2" s="2" t="s">
        <v>440</v>
      </c>
      <c r="C2" s="2" t="s">
        <v>441</v>
      </c>
      <c r="D2" s="2" t="s">
        <v>442</v>
      </c>
      <c r="E2" s="2" t="s">
        <v>443</v>
      </c>
      <c r="F2" s="2" t="s">
        <v>444</v>
      </c>
      <c r="G2" s="2" t="s">
        <v>445</v>
      </c>
    </row>
    <row r="3" ht="88" customHeight="1" spans="1:7">
      <c r="A3" s="3">
        <v>1</v>
      </c>
      <c r="B3" s="3" t="s">
        <v>446</v>
      </c>
      <c r="C3" s="3" t="s">
        <v>447</v>
      </c>
      <c r="D3" s="3" t="s">
        <v>448</v>
      </c>
      <c r="E3" s="3" t="s">
        <v>449</v>
      </c>
      <c r="F3" s="3">
        <v>1</v>
      </c>
      <c r="G3" s="3">
        <v>20000</v>
      </c>
    </row>
    <row r="4" spans="1:7">
      <c r="A4" s="3"/>
      <c r="B4" s="3" t="s">
        <v>450</v>
      </c>
      <c r="C4" s="3"/>
      <c r="D4" s="3"/>
      <c r="E4" s="3"/>
      <c r="F4" s="3"/>
      <c r="G4" s="3"/>
    </row>
    <row r="5" ht="69" customHeight="1" spans="1:7">
      <c r="A5" s="3">
        <v>2</v>
      </c>
      <c r="B5" s="3"/>
      <c r="C5" s="3" t="s">
        <v>451</v>
      </c>
      <c r="D5" s="3" t="s">
        <v>452</v>
      </c>
      <c r="E5" s="3" t="s">
        <v>449</v>
      </c>
      <c r="F5" s="3">
        <v>1</v>
      </c>
      <c r="G5" s="3">
        <v>15000</v>
      </c>
    </row>
    <row r="6" ht="67" customHeight="1" spans="1:7">
      <c r="A6" s="3">
        <v>3</v>
      </c>
      <c r="B6" s="3" t="s">
        <v>453</v>
      </c>
      <c r="C6" s="3" t="s">
        <v>454</v>
      </c>
      <c r="D6" s="3" t="s">
        <v>455</v>
      </c>
      <c r="E6" s="3" t="s">
        <v>449</v>
      </c>
      <c r="F6" s="3">
        <v>1</v>
      </c>
      <c r="G6" s="3">
        <v>14000</v>
      </c>
    </row>
    <row r="7" ht="89" customHeight="1" spans="1:7">
      <c r="A7" s="3">
        <v>4</v>
      </c>
      <c r="B7" s="3"/>
      <c r="C7" s="3" t="s">
        <v>456</v>
      </c>
      <c r="D7" s="3" t="s">
        <v>457</v>
      </c>
      <c r="E7" s="3" t="s">
        <v>449</v>
      </c>
      <c r="F7" s="3">
        <v>1</v>
      </c>
      <c r="G7" s="3">
        <v>10000</v>
      </c>
    </row>
    <row r="8" ht="51" customHeight="1" spans="1:7">
      <c r="A8" s="3">
        <v>5</v>
      </c>
      <c r="B8" s="3" t="s">
        <v>458</v>
      </c>
      <c r="C8" s="3" t="s">
        <v>459</v>
      </c>
      <c r="D8" s="3" t="s">
        <v>460</v>
      </c>
      <c r="E8" s="3" t="s">
        <v>449</v>
      </c>
      <c r="F8" s="3">
        <v>1</v>
      </c>
      <c r="G8" s="3">
        <v>4000</v>
      </c>
    </row>
    <row r="9" ht="31.2" spans="1:7">
      <c r="A9" s="3"/>
      <c r="B9" s="3"/>
      <c r="C9" s="3"/>
      <c r="D9" s="3" t="s">
        <v>461</v>
      </c>
      <c r="E9" s="3"/>
      <c r="F9" s="3"/>
      <c r="G9" s="3"/>
    </row>
    <row r="10" ht="94" customHeight="1" spans="1:7">
      <c r="A10" s="3">
        <v>6</v>
      </c>
      <c r="B10" s="3" t="s">
        <v>462</v>
      </c>
      <c r="C10" s="3" t="s">
        <v>463</v>
      </c>
      <c r="D10" s="3" t="s">
        <v>464</v>
      </c>
      <c r="E10" s="3" t="s">
        <v>449</v>
      </c>
      <c r="F10" s="3">
        <v>1</v>
      </c>
      <c r="G10" s="3">
        <v>30000</v>
      </c>
    </row>
    <row r="11" ht="46.8" spans="1:7">
      <c r="A11" s="3">
        <v>7</v>
      </c>
      <c r="B11" s="3"/>
      <c r="C11" s="3" t="s">
        <v>465</v>
      </c>
      <c r="D11" s="3" t="s">
        <v>466</v>
      </c>
      <c r="E11" s="3"/>
      <c r="F11" s="3"/>
      <c r="G11" s="3" t="s">
        <v>467</v>
      </c>
    </row>
    <row r="12" ht="69" customHeight="1" spans="1:7">
      <c r="A12" s="3">
        <v>8</v>
      </c>
      <c r="B12" s="3"/>
      <c r="C12" s="3" t="s">
        <v>468</v>
      </c>
      <c r="D12" s="3" t="s">
        <v>469</v>
      </c>
      <c r="E12" s="3"/>
      <c r="F12" s="3"/>
      <c r="G12" s="3" t="s">
        <v>467</v>
      </c>
    </row>
    <row r="13" ht="46.8" spans="1:7">
      <c r="A13" s="3">
        <v>9</v>
      </c>
      <c r="B13" s="3"/>
      <c r="C13" s="3" t="s">
        <v>470</v>
      </c>
      <c r="D13" s="3" t="s">
        <v>471</v>
      </c>
      <c r="E13" s="3"/>
      <c r="F13" s="3"/>
      <c r="G13" s="3" t="s">
        <v>467</v>
      </c>
    </row>
    <row r="14" ht="66" customHeight="1" spans="1:7">
      <c r="A14" s="3">
        <v>10</v>
      </c>
      <c r="B14" s="3" t="s">
        <v>472</v>
      </c>
      <c r="C14" s="3" t="s">
        <v>472</v>
      </c>
      <c r="D14" s="3" t="s">
        <v>473</v>
      </c>
      <c r="E14" s="3" t="s">
        <v>449</v>
      </c>
      <c r="F14" s="3">
        <v>1</v>
      </c>
      <c r="G14" s="3">
        <v>14000</v>
      </c>
    </row>
    <row r="15" ht="31.2" spans="1:7">
      <c r="A15" s="3">
        <v>11</v>
      </c>
      <c r="B15" s="3"/>
      <c r="C15" s="3" t="s">
        <v>474</v>
      </c>
      <c r="D15" s="3" t="s">
        <v>475</v>
      </c>
      <c r="E15" s="3" t="s">
        <v>449</v>
      </c>
      <c r="F15" s="3">
        <v>1</v>
      </c>
      <c r="G15" s="3" t="s">
        <v>467</v>
      </c>
    </row>
    <row r="16" spans="1:7">
      <c r="A16" s="3">
        <v>12</v>
      </c>
      <c r="B16" s="3"/>
      <c r="C16" s="3" t="s">
        <v>476</v>
      </c>
      <c r="D16" s="3" t="s">
        <v>477</v>
      </c>
      <c r="E16" s="3" t="s">
        <v>449</v>
      </c>
      <c r="F16" s="3">
        <v>1</v>
      </c>
      <c r="G16" s="3" t="s">
        <v>467</v>
      </c>
    </row>
    <row r="17" ht="76" customHeight="1" spans="1:7">
      <c r="A17" s="3">
        <v>13</v>
      </c>
      <c r="B17" s="3"/>
      <c r="C17" s="3" t="s">
        <v>478</v>
      </c>
      <c r="D17" s="3" t="s">
        <v>479</v>
      </c>
      <c r="E17" s="3" t="s">
        <v>449</v>
      </c>
      <c r="F17" s="3">
        <v>1</v>
      </c>
      <c r="G17" s="3" t="s">
        <v>467</v>
      </c>
    </row>
    <row r="18" ht="62.4" spans="1:7">
      <c r="A18" s="3">
        <v>14</v>
      </c>
      <c r="B18" s="3" t="s">
        <v>480</v>
      </c>
      <c r="C18" s="3" t="s">
        <v>481</v>
      </c>
      <c r="D18" s="3" t="s">
        <v>482</v>
      </c>
      <c r="E18" s="3" t="s">
        <v>483</v>
      </c>
      <c r="F18" s="3">
        <v>1</v>
      </c>
      <c r="G18" s="3">
        <v>15000</v>
      </c>
    </row>
    <row r="19" ht="74" customHeight="1" spans="1:7">
      <c r="A19" s="3">
        <v>15</v>
      </c>
      <c r="B19" s="3"/>
      <c r="C19" s="3" t="s">
        <v>484</v>
      </c>
      <c r="D19" s="3" t="s">
        <v>485</v>
      </c>
      <c r="E19" s="3" t="s">
        <v>483</v>
      </c>
      <c r="F19" s="3">
        <v>1</v>
      </c>
      <c r="G19" s="3">
        <v>10000</v>
      </c>
    </row>
    <row r="20" ht="43" customHeight="1" spans="1:7">
      <c r="A20" s="3">
        <v>16</v>
      </c>
      <c r="B20" s="3" t="s">
        <v>486</v>
      </c>
      <c r="C20" s="3" t="s">
        <v>487</v>
      </c>
      <c r="D20" s="3" t="s">
        <v>488</v>
      </c>
      <c r="E20" s="3" t="s">
        <v>489</v>
      </c>
      <c r="F20" s="3">
        <v>2</v>
      </c>
      <c r="G20" s="3">
        <v>36000</v>
      </c>
    </row>
    <row r="21" ht="31.2" spans="1:7">
      <c r="A21" s="3"/>
      <c r="B21" s="3"/>
      <c r="C21" s="3"/>
      <c r="D21" s="3" t="s">
        <v>490</v>
      </c>
      <c r="E21" s="3"/>
      <c r="F21" s="3"/>
      <c r="G21" s="3"/>
    </row>
    <row r="22" ht="36" customHeight="1" spans="1:7">
      <c r="A22" s="3">
        <v>17</v>
      </c>
      <c r="B22" s="3" t="s">
        <v>491</v>
      </c>
      <c r="C22" s="3" t="s">
        <v>492</v>
      </c>
      <c r="D22" s="3" t="s">
        <v>493</v>
      </c>
      <c r="E22" s="3" t="s">
        <v>449</v>
      </c>
      <c r="F22" s="3">
        <v>1</v>
      </c>
      <c r="G22" s="3">
        <v>4000</v>
      </c>
    </row>
    <row r="23" ht="31.2" spans="1:7">
      <c r="A23" s="3">
        <v>18</v>
      </c>
      <c r="B23" s="3" t="s">
        <v>494</v>
      </c>
      <c r="C23" s="3" t="s">
        <v>495</v>
      </c>
      <c r="D23" s="3" t="s">
        <v>496</v>
      </c>
      <c r="E23" s="3" t="s">
        <v>449</v>
      </c>
      <c r="F23" s="3">
        <v>1</v>
      </c>
      <c r="G23" s="3" t="s">
        <v>467</v>
      </c>
    </row>
    <row r="24" ht="74" customHeight="1" spans="1:7">
      <c r="A24" s="3">
        <v>19</v>
      </c>
      <c r="B24" s="3" t="s">
        <v>497</v>
      </c>
      <c r="C24" s="3" t="s">
        <v>498</v>
      </c>
      <c r="D24" s="3" t="s">
        <v>499</v>
      </c>
      <c r="E24" s="3" t="s">
        <v>449</v>
      </c>
      <c r="F24" s="3">
        <v>1</v>
      </c>
      <c r="G24" s="3" t="s">
        <v>467</v>
      </c>
    </row>
    <row r="25" ht="31.2" spans="1:7">
      <c r="A25" s="3">
        <v>20</v>
      </c>
      <c r="B25" s="3" t="s">
        <v>500</v>
      </c>
      <c r="C25" s="3" t="s">
        <v>501</v>
      </c>
      <c r="D25" s="3" t="s">
        <v>502</v>
      </c>
      <c r="E25" s="3" t="s">
        <v>449</v>
      </c>
      <c r="F25" s="3">
        <v>1</v>
      </c>
      <c r="G25" s="3" t="s">
        <v>467</v>
      </c>
    </row>
    <row r="26" ht="61" customHeight="1" spans="1:7">
      <c r="A26" s="3">
        <v>21</v>
      </c>
      <c r="B26" s="3"/>
      <c r="C26" s="3" t="s">
        <v>503</v>
      </c>
      <c r="D26" s="3" t="s">
        <v>504</v>
      </c>
      <c r="E26" s="3" t="s">
        <v>505</v>
      </c>
      <c r="F26" s="3">
        <v>1</v>
      </c>
      <c r="G26" s="3" t="s">
        <v>467</v>
      </c>
    </row>
    <row r="27" ht="31.2" spans="1:7">
      <c r="A27" s="3">
        <v>22</v>
      </c>
      <c r="B27" s="3"/>
      <c r="C27" s="3" t="s">
        <v>506</v>
      </c>
      <c r="D27" s="3" t="s">
        <v>507</v>
      </c>
      <c r="E27" s="3" t="s">
        <v>508</v>
      </c>
      <c r="F27" s="3">
        <v>1</v>
      </c>
      <c r="G27" s="3" t="s">
        <v>467</v>
      </c>
    </row>
    <row r="28" ht="79" customHeight="1" spans="1:7">
      <c r="A28" s="3">
        <v>23</v>
      </c>
      <c r="B28" s="3" t="s">
        <v>509</v>
      </c>
      <c r="C28" s="3" t="s">
        <v>510</v>
      </c>
      <c r="D28" s="3" t="s">
        <v>511</v>
      </c>
      <c r="E28" s="3" t="s">
        <v>449</v>
      </c>
      <c r="F28" s="3">
        <v>1</v>
      </c>
      <c r="G28" s="3" t="s">
        <v>467</v>
      </c>
    </row>
    <row r="29" ht="46.8" spans="1:7">
      <c r="A29" s="3">
        <v>24</v>
      </c>
      <c r="B29" s="3"/>
      <c r="C29" s="3" t="s">
        <v>512</v>
      </c>
      <c r="D29" s="3" t="s">
        <v>513</v>
      </c>
      <c r="E29" s="3" t="s">
        <v>449</v>
      </c>
      <c r="F29" s="3">
        <v>1</v>
      </c>
      <c r="G29" s="3" t="s">
        <v>467</v>
      </c>
    </row>
    <row r="30" ht="69" customHeight="1" spans="1:7">
      <c r="A30" s="3">
        <v>25</v>
      </c>
      <c r="B30" s="3"/>
      <c r="C30" s="3" t="s">
        <v>514</v>
      </c>
      <c r="D30" s="3" t="s">
        <v>515</v>
      </c>
      <c r="E30" s="3" t="s">
        <v>449</v>
      </c>
      <c r="F30" s="3">
        <v>1</v>
      </c>
      <c r="G30" s="3" t="s">
        <v>467</v>
      </c>
    </row>
    <row r="31" ht="17.1" customHeight="1" spans="1:7">
      <c r="A31" s="4" t="s">
        <v>516</v>
      </c>
      <c r="B31" s="4"/>
      <c r="C31" s="4" t="s">
        <v>517</v>
      </c>
      <c r="D31" s="4" t="s">
        <v>518</v>
      </c>
      <c r="E31" s="4" t="s">
        <v>517</v>
      </c>
      <c r="F31" s="4" t="s">
        <v>517</v>
      </c>
      <c r="G31" s="4">
        <v>172000</v>
      </c>
    </row>
  </sheetData>
  <mergeCells count="20">
    <mergeCell ref="A1:G1"/>
    <mergeCell ref="A31:B31"/>
    <mergeCell ref="A3:A4"/>
    <mergeCell ref="A8:A9"/>
    <mergeCell ref="A20:A21"/>
    <mergeCell ref="B8:B9"/>
    <mergeCell ref="B20:B21"/>
    <mergeCell ref="C3:C4"/>
    <mergeCell ref="C8:C9"/>
    <mergeCell ref="C20:C21"/>
    <mergeCell ref="D3:D4"/>
    <mergeCell ref="E3:E4"/>
    <mergeCell ref="E8:E9"/>
    <mergeCell ref="E20:E21"/>
    <mergeCell ref="F3:F4"/>
    <mergeCell ref="F8:F9"/>
    <mergeCell ref="F20:F21"/>
    <mergeCell ref="G3:G4"/>
    <mergeCell ref="G8:G9"/>
    <mergeCell ref="G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8</vt:i4>
      </vt:variant>
    </vt:vector>
  </HeadingPairs>
  <TitlesOfParts>
    <vt:vector size="8" baseType="lpstr">
      <vt:lpstr>1#楼 </vt:lpstr>
      <vt:lpstr>2#楼 </vt:lpstr>
      <vt:lpstr>6#楼</vt:lpstr>
      <vt:lpstr>7#楼</vt:lpstr>
      <vt:lpstr>1结算审批表</vt:lpstr>
      <vt:lpstr>2资料存档目录</vt:lpstr>
      <vt:lpstr>3工程结算汇总表</vt:lpstr>
      <vt:lpstr>4结算明细汇总表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HMJ</cp:lastModifiedBy>
  <dcterms:created xsi:type="dcterms:W3CDTF">2009-08-21T07:16:00Z</dcterms:created>
  <cp:lastPrinted>2019-03-25T03:18:00Z</cp:lastPrinted>
  <dcterms:modified xsi:type="dcterms:W3CDTF">2024-08-20T08:15:07Z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CF85BF74B52C43F080339D4CBDA80B72</vt:lpwstr>
  </property>
  <property fmtid="{D5CDD505-2E9C-101B-9397-08002B2CF9AE}" pid="4" name="KSOReadingLayout">
    <vt:bool>true</vt:bool>
  </property>
</Properties>
</file>