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目录" sheetId="6" r:id="rId1"/>
    <sheet name="结算汇总表" sheetId="5" r:id="rId2"/>
    <sheet name="《工程量清单计价表（最终金额）》" sheetId="4" r:id="rId3"/>
  </sheets>
  <definedNames>
    <definedName name="_xlnm._FilterDatabase" localSheetId="2" hidden="1">'《工程量清单计价表（最终金额）》'!$A$2:$M$54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<sst xmlns="http://schemas.openxmlformats.org/spreadsheetml/2006/main" count="335" uniqueCount="213">
  <si>
    <t>宜阳山水文苑项目标识标牌和信报箱制作及安装工程结算资料存档目录</t>
  </si>
  <si>
    <t>序号</t>
  </si>
  <si>
    <t>名称</t>
  </si>
  <si>
    <t>份/页</t>
  </si>
  <si>
    <t>页码</t>
  </si>
  <si>
    <t>原件/复印件</t>
  </si>
  <si>
    <t>备注</t>
  </si>
  <si>
    <t>宜阳山水文苑项目标识标牌和信报箱制作及安装工程结算审批表</t>
  </si>
  <si>
    <t>1份1页</t>
  </si>
  <si>
    <t>第1页</t>
  </si>
  <si>
    <t>原件</t>
  </si>
  <si>
    <t>资料存档目录</t>
  </si>
  <si>
    <t>第2页</t>
  </si>
  <si>
    <t>结算协议书</t>
  </si>
  <si>
    <t>1份2页</t>
  </si>
  <si>
    <t>第3页</t>
  </si>
  <si>
    <t>结算汇总表</t>
  </si>
  <si>
    <t>第4页</t>
  </si>
  <si>
    <t>结算明细表</t>
  </si>
  <si>
    <t>1份9页</t>
  </si>
  <si>
    <t>第5-13页</t>
  </si>
  <si>
    <t>结算申请单</t>
  </si>
  <si>
    <t>第14页</t>
  </si>
  <si>
    <t>结算通知书</t>
  </si>
  <si>
    <t>第15页</t>
  </si>
  <si>
    <t>授权委托书</t>
  </si>
  <si>
    <t>第16页</t>
  </si>
  <si>
    <t>工程资料核对确认单</t>
  </si>
  <si>
    <t>第17页</t>
  </si>
  <si>
    <t>工程往来账目明细</t>
  </si>
  <si>
    <t>第18页</t>
  </si>
  <si>
    <t>水电费结清证明</t>
  </si>
  <si>
    <t>第19页</t>
  </si>
  <si>
    <t>验收单</t>
  </si>
  <si>
    <t>第20-28页</t>
  </si>
  <si>
    <t>约谈记录</t>
  </si>
  <si>
    <t>第29页</t>
  </si>
  <si>
    <t>复印件</t>
  </si>
  <si>
    <t>合同</t>
  </si>
  <si>
    <t>册</t>
  </si>
  <si>
    <t>方案图</t>
  </si>
  <si>
    <t>造价师：</t>
  </si>
  <si>
    <t>日期：</t>
  </si>
  <si>
    <t>宜阳山水文苑项目标识标牌和信报箱制作及安装工程结算汇总表</t>
  </si>
  <si>
    <t xml:space="preserve">合同编号： SSWY.01-JA-102                          合同金额：310000.00元 </t>
  </si>
  <si>
    <t>合同名称：宜阳山水文苑项目标识标牌和信报箱制作及安装工程</t>
  </si>
  <si>
    <t>甲    方：洛阳莘子园置业有限公司</t>
  </si>
  <si>
    <t>乙    方：河南德班实业有限公司</t>
  </si>
  <si>
    <t>项目名称</t>
  </si>
  <si>
    <t>土建（元）</t>
  </si>
  <si>
    <t>安装（元）</t>
  </si>
  <si>
    <t>合计（元）</t>
  </si>
  <si>
    <t>总计（元）</t>
  </si>
  <si>
    <t>一</t>
  </si>
  <si>
    <t>结算总造价</t>
  </si>
  <si>
    <t>合同价</t>
  </si>
  <si>
    <t>变更</t>
  </si>
  <si>
    <t>签证</t>
  </si>
  <si>
    <t>扣款</t>
  </si>
  <si>
    <t>优惠取整</t>
  </si>
  <si>
    <t>二</t>
  </si>
  <si>
    <t>其他费用合计</t>
  </si>
  <si>
    <t>……</t>
  </si>
  <si>
    <t>三</t>
  </si>
  <si>
    <t>工程结算金额</t>
  </si>
  <si>
    <t>（小写）</t>
  </si>
  <si>
    <t>（大写）</t>
  </si>
  <si>
    <t>四</t>
  </si>
  <si>
    <t>应扣甲供材合计</t>
  </si>
  <si>
    <t>甲供材料一</t>
  </si>
  <si>
    <t>甲供材料二</t>
  </si>
  <si>
    <t>五</t>
  </si>
  <si>
    <t>应扣水电费合计</t>
  </si>
  <si>
    <t>水费</t>
  </si>
  <si>
    <t>无</t>
  </si>
  <si>
    <t>电费</t>
  </si>
  <si>
    <t>六</t>
  </si>
  <si>
    <t>工程最终付款金额</t>
  </si>
  <si>
    <t>七</t>
  </si>
  <si>
    <t>工程最终发票金额</t>
  </si>
  <si>
    <t>甲方代表：                                   乙方代表：</t>
  </si>
  <si>
    <t>日期：                                        日期：</t>
  </si>
  <si>
    <t>《工程量清单计价表（宜阳山水文苑项目标识标牌和信报箱制作及安装工程）》</t>
  </si>
  <si>
    <t>图片</t>
  </si>
  <si>
    <t>参考规格（mm）</t>
  </si>
  <si>
    <t>数量</t>
  </si>
  <si>
    <t>单位</t>
  </si>
  <si>
    <r>
      <rPr>
        <b/>
        <sz val="12"/>
        <color rgb="FF000000"/>
        <rFont val="宋体"/>
        <charset val="134"/>
        <scheme val="minor"/>
      </rPr>
      <t>含税（</t>
    </r>
    <r>
      <rPr>
        <b/>
        <u/>
        <sz val="12"/>
        <color rgb="FF000000"/>
        <rFont val="宋体"/>
        <charset val="134"/>
        <scheme val="minor"/>
      </rPr>
      <t xml:space="preserve"> 9 </t>
    </r>
    <r>
      <rPr>
        <b/>
        <sz val="12"/>
        <color rgb="FF000000"/>
        <rFont val="宋体"/>
        <charset val="134"/>
        <scheme val="minor"/>
      </rPr>
      <t>%）固定综合单价（元）</t>
    </r>
  </si>
  <si>
    <r>
      <rPr>
        <b/>
        <sz val="12"/>
        <color rgb="FF000000"/>
        <rFont val="宋体"/>
        <charset val="134"/>
        <scheme val="minor"/>
      </rPr>
      <t>含税（</t>
    </r>
    <r>
      <rPr>
        <b/>
        <u/>
        <sz val="12"/>
        <color rgb="FF000000"/>
        <rFont val="宋体"/>
        <charset val="134"/>
        <scheme val="minor"/>
      </rPr>
      <t xml:space="preserve"> 9 </t>
    </r>
    <r>
      <rPr>
        <b/>
        <sz val="12"/>
        <color rgb="FF000000"/>
        <rFont val="宋体"/>
        <charset val="134"/>
        <scheme val="minor"/>
      </rPr>
      <t>%）金额（元）</t>
    </r>
  </si>
  <si>
    <t>材质</t>
  </si>
  <si>
    <t>验收工程量</t>
  </si>
  <si>
    <t>验收单价（含税）</t>
  </si>
  <si>
    <t>合计</t>
  </si>
  <si>
    <t>合同内</t>
  </si>
  <si>
    <t>总平面图导览</t>
  </si>
  <si>
    <t>1860*2000*100</t>
  </si>
  <si>
    <t>个</t>
  </si>
  <si>
    <t>1.5mm不锈钢焊接造型，汽车烤漆；不锈钢立体图标字；画面内容UV打印；不锈钢焊接造型烤漆</t>
  </si>
  <si>
    <t>私家重地 非请勿入</t>
  </si>
  <si>
    <t>520*2000*80</t>
  </si>
  <si>
    <t>1.5mm不锈钢焊接造型，汽车烤漆；不锈钢立体图标字</t>
  </si>
  <si>
    <t>访客请登记</t>
  </si>
  <si>
    <t>800*400*40</t>
  </si>
  <si>
    <t>1.5mm不锈钢焊接造型，汽车烤漆；文字丝网印刷</t>
  </si>
  <si>
    <t>多功能指示牌</t>
  </si>
  <si>
    <t>1.5mm不锈钢焊接造型，汽车烤漆；不锈钢立体图标字；文字丝网印刷</t>
  </si>
  <si>
    <t>室外公告栏</t>
  </si>
  <si>
    <t>1750*2000*100</t>
  </si>
  <si>
    <t>1.5mm不锈钢焊接造型，汽车烤漆；不锈钢立体字；8mm钢化玻璃，画面亚力克</t>
  </si>
  <si>
    <t>文明公约</t>
  </si>
  <si>
    <t>景观垃圾桶</t>
  </si>
  <si>
    <t>400*900*650</t>
  </si>
  <si>
    <t>1.5mm厚不锈钢折焊成型烤漆；20*30mm矩管烤漆；丝印LOGO（暗纹)；1.5mm不锈钢焊接造型，汽车烤漆；1.5mm厚不锈钢折焊成型加重底座烤漆</t>
  </si>
  <si>
    <t>生活垃圾桶</t>
  </si>
  <si>
    <t>120L</t>
  </si>
  <si>
    <t>最薄处厚度不小于5mm</t>
  </si>
  <si>
    <t>240L</t>
  </si>
  <si>
    <t>警示牌</t>
  </si>
  <si>
    <t>400*200*20</t>
  </si>
  <si>
    <t>温馨提示牌</t>
  </si>
  <si>
    <t>200*800、200*950、200*1200</t>
  </si>
  <si>
    <t>组</t>
  </si>
  <si>
    <t>物业服务中心</t>
  </si>
  <si>
    <t>570*2000</t>
  </si>
  <si>
    <t>1.5mm不锈钢焊接造型，汽车烤漆；不锈钢立体字</t>
  </si>
  <si>
    <t>物业服务中心门头</t>
  </si>
  <si>
    <t>4000*1000</t>
  </si>
  <si>
    <t>钢架+防火木工板打底，不锈钢烤漆板饰面，钛金包边。文字PVC雕刻烤漆</t>
  </si>
  <si>
    <t>停车场导视立牌</t>
  </si>
  <si>
    <t>850*3000*120</t>
  </si>
  <si>
    <t>不锈钢焊接造型做原木漆；不锈钢立体字；文字丝网印刷；不锈钢焊接造型烤漆</t>
  </si>
  <si>
    <t>禁鸣限速</t>
  </si>
  <si>
    <t>570*2000*80</t>
  </si>
  <si>
    <t>不锈钢焊接造型做原木漆；LOGO丝网印刷；反光贴；不锈钢焊接造型烤漆；文字丝网印刷</t>
  </si>
  <si>
    <t>健身提示</t>
  </si>
  <si>
    <t>草地坪</t>
  </si>
  <si>
    <t>720*850</t>
  </si>
  <si>
    <t>1.5mm不锈钢板激光焊接成型表面汽车烤漆；图文油墨丝网印刷</t>
  </si>
  <si>
    <t>戏水牌</t>
  </si>
  <si>
    <t>树铭牌</t>
  </si>
  <si>
    <t>300*200</t>
  </si>
  <si>
    <t>1.2mm不锈钢激光切割折弯成型汽车烤漆，图文丝网印刷</t>
  </si>
  <si>
    <t>地库龙门牌</t>
  </si>
  <si>
    <t>7800*1000*120</t>
  </si>
  <si>
    <t>1.2mm镀锌钢板烤漆焊接造型；激光镂空雕刻，内衬3mm亚克力面板；镀锌钢板折弯造型，汽车烤漆</t>
  </si>
  <si>
    <t>详见约谈记录：尺寸调整6200*800</t>
  </si>
  <si>
    <t>详见约谈记录：尺寸调整5500*800</t>
  </si>
  <si>
    <t>人字牌</t>
  </si>
  <si>
    <t>220*600*300</t>
  </si>
  <si>
    <t>30厚，1.0mm不锈钢切割焊接，汽车烤漆，3mm亚克力喷漆印刷</t>
  </si>
  <si>
    <t>楼栋牌</t>
  </si>
  <si>
    <t>1600*1500</t>
  </si>
  <si>
    <t>1.5mm不锈钢焊接造型，汽车烤漆；不锈钢立体字，表面烤漆</t>
  </si>
  <si>
    <t>详见约谈记录：尺寸调整1200*1200</t>
  </si>
  <si>
    <t>楼栋单元牌</t>
  </si>
  <si>
    <t>小心地滑</t>
  </si>
  <si>
    <t>300*150</t>
  </si>
  <si>
    <t>消防通道提示牌</t>
  </si>
  <si>
    <t>电梯安全使用提示牌</t>
  </si>
  <si>
    <t>400*200</t>
  </si>
  <si>
    <t>3mm亚克力切割造型，内容平板打印</t>
  </si>
  <si>
    <t>客梯消防梯牌</t>
  </si>
  <si>
    <t>200*100</t>
  </si>
  <si>
    <t>电梯轿厢尺寸标牌</t>
  </si>
  <si>
    <t>400*300</t>
  </si>
  <si>
    <t>1.2mm不锈钢切割造型，烤漆，内容丝印</t>
  </si>
  <si>
    <t>详见约谈记录：尺寸调整270*200</t>
  </si>
  <si>
    <t>楼层牌</t>
  </si>
  <si>
    <t>250*600</t>
  </si>
  <si>
    <t>门牌</t>
  </si>
  <si>
    <t>120*60</t>
  </si>
  <si>
    <t>详见约谈记录：尺寸调整200*100</t>
  </si>
  <si>
    <t>水暖井牌</t>
  </si>
  <si>
    <t>强弱电井牌</t>
  </si>
  <si>
    <t>设备间门牌</t>
  </si>
  <si>
    <t>电梯机房</t>
  </si>
  <si>
    <t>单元宣传栏</t>
  </si>
  <si>
    <t>720*560*15</t>
  </si>
  <si>
    <t>2.0mm不锈钢折弯焊接，表面进口汽车烤漆；logo文字丝网印刷；3+3mm亚克力插槽(A4)</t>
  </si>
  <si>
    <t>单元大堂管家介绍</t>
  </si>
  <si>
    <t>600*800</t>
  </si>
  <si>
    <t>3mm亚克力切割造型，内容平板打印，3mm亚克力卡槽</t>
  </si>
  <si>
    <t>消防疏散图</t>
  </si>
  <si>
    <t>800*600</t>
  </si>
  <si>
    <t>5mm亚克力切割造型，内容平板打印</t>
  </si>
  <si>
    <t>详见约谈记录：尺寸调整200*300</t>
  </si>
  <si>
    <t>消防器材巡检卡</t>
  </si>
  <si>
    <t>300*400</t>
  </si>
  <si>
    <t>详见约谈记录：尺寸调整260*350</t>
  </si>
  <si>
    <t>鼠药投放处</t>
  </si>
  <si>
    <t>180*300</t>
  </si>
  <si>
    <t>天台标识</t>
  </si>
  <si>
    <t>规格参照设备间</t>
  </si>
  <si>
    <t>人防出入口</t>
  </si>
  <si>
    <t>规格参照单元牌</t>
  </si>
  <si>
    <t>非机动车库</t>
  </si>
  <si>
    <t>末端试水</t>
  </si>
  <si>
    <t>防火门</t>
  </si>
  <si>
    <t xml:space="preserve">
</t>
  </si>
  <si>
    <t>不锈钢信报箱</t>
  </si>
  <si>
    <t>240*120*340</t>
  </si>
  <si>
    <t>户</t>
  </si>
  <si>
    <t>1、不锈钢信报箱箱体、内层、门板均采用304不锈钢板材质，门板为镜光板厚度0.8mm，门板周边为砂光板厚度0.8mm、内层、隔板、背板为2B板厚度0.5mm，每户信报箱需暗装专用信箱锁（2把钥匙）。
2、反蚀刻，不锈钢材质，尺寸详见图纸。</t>
  </si>
  <si>
    <t>已考虑10户备用箱</t>
  </si>
  <si>
    <t>设计费</t>
  </si>
  <si>
    <t>/</t>
  </si>
  <si>
    <t>项</t>
  </si>
  <si>
    <t>小计</t>
  </si>
  <si>
    <t>厚度不够及不需要安装等统一协商扣款</t>
  </si>
  <si>
    <t>详见验收单</t>
  </si>
  <si>
    <t>最终结算</t>
  </si>
  <si>
    <t>甲方：</t>
  </si>
  <si>
    <t>乙方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</si>
</sst>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00_ "/>
    <numFmt numFmtId="178" formatCode="0.0_ "/>
    <numFmt numFmtId="179" formatCode="#,##0.00&quot;元&quot;"/>
    <numFmt numFmtId="180" formatCode="0_ "/>
    <numFmt numFmtId="181" formatCode="#,##0_ "/>
  </numFmts>
  <fonts count="37">
    <font>
      <sz val="11"/>
      <color theme="1"/>
      <name val="宋体"/>
      <charset val="134"/>
      <scheme val="minor"/>
    </font>
    <font>
      <b/>
      <sz val="14"/>
      <color rgb="FF000000"/>
      <name val="宋体"/>
      <charset val="134"/>
      <scheme val="minor"/>
    </font>
    <font>
      <b/>
      <sz val="12"/>
      <color rgb="FF000000"/>
      <name val="宋体"/>
      <charset val="134"/>
      <scheme val="minor"/>
    </font>
    <font>
      <b/>
      <sz val="11"/>
      <color theme="1"/>
      <name val="宋体"/>
      <charset val="134"/>
      <scheme val="minor"/>
    </font>
    <font>
      <sz val="12"/>
      <name val="宋体"/>
      <charset val="134"/>
    </font>
    <font>
      <b/>
      <sz val="14"/>
      <name val="楷体_GB2312"/>
      <charset val="134"/>
    </font>
    <font>
      <sz val="12"/>
      <name val="楷体_GB2312"/>
      <charset val="134"/>
    </font>
    <font>
      <b/>
      <sz val="11"/>
      <name val="楷体_GB2312"/>
      <charset val="134"/>
    </font>
    <font>
      <b/>
      <sz val="10.5"/>
      <name val="楷体_GB2312"/>
      <charset val="134"/>
    </font>
    <font>
      <sz val="10.5"/>
      <name val="楷体_GB2312"/>
      <charset val="134"/>
    </font>
    <font>
      <sz val="10"/>
      <name val="Times New Roman"/>
      <charset val="134"/>
    </font>
    <font>
      <b/>
      <sz val="12"/>
      <name val="楷体_GB2312"/>
      <charset val="134"/>
    </font>
    <font>
      <sz val="10"/>
      <name val="宋体"/>
      <charset val="134"/>
    </font>
    <font>
      <sz val="12"/>
      <color rgb="FF006100"/>
      <name val="宋体"/>
      <charset val="134"/>
    </font>
    <font>
      <sz val="10"/>
      <color rgb="FF006100"/>
      <name val="宋体"/>
      <charset val="134"/>
    </font>
    <font>
      <b/>
      <sz val="12"/>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rgb="FF00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4" borderId="14" applyNumberFormat="0" applyAlignment="0" applyProtection="0">
      <alignment vertical="center"/>
    </xf>
    <xf numFmtId="0" fontId="26" fillId="5" borderId="15" applyNumberFormat="0" applyAlignment="0" applyProtection="0">
      <alignment vertical="center"/>
    </xf>
    <xf numFmtId="0" fontId="27" fillId="5" borderId="14" applyNumberFormat="0" applyAlignment="0" applyProtection="0">
      <alignment vertical="center"/>
    </xf>
    <xf numFmtId="0" fontId="28" fillId="6"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66">
    <xf numFmtId="0" fontId="0" fillId="0" borderId="0" xfId="0">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horizontal="center" vertical="center" wrapText="1"/>
    </xf>
    <xf numFmtId="0" fontId="0" fillId="2" borderId="4" xfId="0" applyFill="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4" xfId="0" applyBorder="1" applyAlignment="1">
      <alignment horizontal="left"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4" xfId="0" applyFill="1" applyBorder="1" applyAlignment="1">
      <alignment horizontal="left" vertical="center" wrapText="1"/>
    </xf>
    <xf numFmtId="0" fontId="0" fillId="2" borderId="4" xfId="0" applyFill="1" applyBorder="1" applyAlignment="1">
      <alignment horizontal="left" vertical="center" wrapText="1"/>
    </xf>
    <xf numFmtId="0" fontId="0" fillId="2"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176" fontId="4" fillId="0" borderId="0" xfId="0" applyNumberFormat="1" applyFont="1" applyFill="1" applyAlignment="1">
      <alignment vertical="center"/>
    </xf>
    <xf numFmtId="176" fontId="5" fillId="0" borderId="0" xfId="0" applyNumberFormat="1" applyFont="1" applyFill="1" applyAlignment="1">
      <alignment horizontal="center" vertical="center"/>
    </xf>
    <xf numFmtId="176" fontId="6" fillId="0" borderId="0" xfId="0" applyNumberFormat="1" applyFont="1" applyFill="1" applyAlignment="1">
      <alignment horizontal="left" vertical="center" wrapText="1"/>
    </xf>
    <xf numFmtId="176" fontId="6" fillId="0" borderId="0" xfId="0" applyNumberFormat="1"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top" wrapText="1"/>
    </xf>
    <xf numFmtId="176" fontId="8"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justify" vertical="top" wrapText="1"/>
    </xf>
    <xf numFmtId="177" fontId="9" fillId="0" borderId="4" xfId="0" applyNumberFormat="1" applyFont="1" applyFill="1" applyBorder="1" applyAlignment="1">
      <alignment horizontal="justify" vertical="top" wrapText="1"/>
    </xf>
    <xf numFmtId="178" fontId="9" fillId="0" borderId="4" xfId="0" applyNumberFormat="1" applyFont="1" applyFill="1" applyBorder="1" applyAlignment="1">
      <alignment horizontal="center" vertical="top" wrapText="1"/>
    </xf>
    <xf numFmtId="176" fontId="9" fillId="0" borderId="4" xfId="0" applyNumberFormat="1" applyFont="1" applyFill="1" applyBorder="1" applyAlignment="1">
      <alignment horizontal="justify" vertical="top" wrapText="1"/>
    </xf>
    <xf numFmtId="179" fontId="9" fillId="0" borderId="4" xfId="0" applyNumberFormat="1" applyFont="1" applyFill="1" applyBorder="1" applyAlignment="1">
      <alignment horizontal="justify" vertical="top" wrapText="1"/>
    </xf>
    <xf numFmtId="176" fontId="6" fillId="0" borderId="4" xfId="0" applyNumberFormat="1" applyFont="1" applyFill="1" applyBorder="1" applyAlignment="1">
      <alignment horizontal="left" vertical="top" wrapText="1"/>
    </xf>
    <xf numFmtId="176" fontId="10" fillId="0" borderId="0" xfId="0" applyNumberFormat="1" applyFont="1" applyFill="1" applyAlignment="1">
      <alignment vertical="center" wrapText="1"/>
    </xf>
    <xf numFmtId="176" fontId="11" fillId="0" borderId="0" xfId="0" applyNumberFormat="1" applyFont="1" applyFill="1" applyAlignment="1">
      <alignment horizontal="left" vertical="center"/>
    </xf>
    <xf numFmtId="176" fontId="8" fillId="0" borderId="0" xfId="0" applyNumberFormat="1" applyFont="1" applyFill="1" applyAlignment="1">
      <alignment horizontal="justify" vertical="center"/>
    </xf>
    <xf numFmtId="176" fontId="8" fillId="0" borderId="0" xfId="0" applyNumberFormat="1" applyFont="1" applyFill="1" applyAlignment="1">
      <alignment horizontal="left" vertical="center" wrapText="1"/>
    </xf>
    <xf numFmtId="176" fontId="12" fillId="0" borderId="0" xfId="0" applyNumberFormat="1" applyFont="1" applyFill="1" applyAlignment="1">
      <alignment vertical="center"/>
    </xf>
    <xf numFmtId="176" fontId="13" fillId="0" borderId="0" xfId="0" applyNumberFormat="1" applyFont="1" applyFill="1" applyBorder="1" applyAlignment="1">
      <alignment vertical="center"/>
    </xf>
    <xf numFmtId="176" fontId="13" fillId="0" borderId="0" xfId="0" applyNumberFormat="1" applyFont="1" applyFill="1" applyAlignment="1">
      <alignment vertical="center"/>
    </xf>
    <xf numFmtId="176" fontId="14" fillId="0" borderId="0" xfId="0" applyNumberFormat="1" applyFont="1" applyFill="1" applyAlignment="1">
      <alignment vertical="center"/>
    </xf>
    <xf numFmtId="176" fontId="4" fillId="0" borderId="0" xfId="0" applyNumberFormat="1" applyFont="1" applyFill="1" applyAlignment="1">
      <alignment horizontal="center" vertical="center" wrapText="1"/>
    </xf>
    <xf numFmtId="176" fontId="4" fillId="0" borderId="0" xfId="0" applyNumberFormat="1" applyFont="1" applyFill="1" applyAlignment="1">
      <alignment vertical="center" wrapText="1"/>
    </xf>
    <xf numFmtId="176" fontId="4" fillId="0" borderId="0" xfId="0" applyNumberFormat="1" applyFont="1" applyFill="1" applyAlignment="1">
      <alignment horizontal="left" vertical="center" wrapText="1"/>
    </xf>
    <xf numFmtId="176" fontId="15" fillId="0" borderId="0" xfId="0" applyNumberFormat="1" applyFont="1" applyFill="1" applyAlignment="1">
      <alignment horizontal="center" vertical="center" wrapText="1"/>
    </xf>
    <xf numFmtId="176" fontId="15" fillId="0" borderId="0" xfId="0" applyNumberFormat="1" applyFont="1" applyFill="1" applyAlignment="1">
      <alignment vertical="center" wrapText="1"/>
    </xf>
    <xf numFmtId="176" fontId="15" fillId="0" borderId="4" xfId="0" applyNumberFormat="1" applyFont="1" applyFill="1" applyBorder="1" applyAlignment="1">
      <alignment horizontal="center" vertical="center" wrapText="1"/>
    </xf>
    <xf numFmtId="180" fontId="9" fillId="0" borderId="4" xfId="0" applyNumberFormat="1" applyFont="1" applyFill="1" applyBorder="1" applyAlignment="1">
      <alignment horizontal="center" vertical="center" wrapText="1"/>
    </xf>
    <xf numFmtId="176" fontId="0" fillId="0" borderId="4" xfId="22" applyNumberFormat="1" applyFont="1" applyFill="1" applyBorder="1" applyAlignment="1">
      <alignment vertical="center" wrapText="1"/>
    </xf>
    <xf numFmtId="176" fontId="0" fillId="0" borderId="4" xfId="22" applyNumberFormat="1" applyFont="1" applyFill="1" applyBorder="1" applyAlignment="1">
      <alignment horizontal="center" vertical="center" wrapText="1"/>
    </xf>
    <xf numFmtId="176" fontId="12" fillId="0" borderId="0" xfId="0" applyNumberFormat="1" applyFont="1" applyFill="1" applyAlignment="1">
      <alignment vertical="center" wrapText="1"/>
    </xf>
    <xf numFmtId="176" fontId="16" fillId="0" borderId="0" xfId="0" applyNumberFormat="1" applyFont="1" applyFill="1" applyAlignment="1">
      <alignment vertical="center" wrapText="1"/>
    </xf>
    <xf numFmtId="176" fontId="16" fillId="0" borderId="0" xfId="0" applyNumberFormat="1" applyFont="1" applyFill="1" applyBorder="1" applyAlignment="1">
      <alignment vertical="center" wrapText="1"/>
    </xf>
    <xf numFmtId="176" fontId="14" fillId="0" borderId="0" xfId="0" applyNumberFormat="1" applyFont="1" applyFill="1" applyBorder="1" applyAlignment="1">
      <alignment vertical="center" wrapText="1"/>
    </xf>
    <xf numFmtId="176" fontId="14" fillId="0" borderId="0" xfId="0" applyNumberFormat="1" applyFont="1" applyFill="1" applyAlignment="1">
      <alignment vertical="center" wrapText="1"/>
    </xf>
    <xf numFmtId="181" fontId="0" fillId="0" borderId="4" xfId="22" applyNumberFormat="1" applyFont="1" applyFill="1" applyBorder="1" applyAlignment="1">
      <alignment horizontal="center" vertical="center" wrapText="1"/>
    </xf>
    <xf numFmtId="176" fontId="4" fillId="0" borderId="4" xfId="0" applyNumberFormat="1" applyFont="1" applyFill="1" applyBorder="1" applyAlignment="1">
      <alignment horizontal="left" vertical="top" wrapText="1"/>
    </xf>
    <xf numFmtId="176" fontId="13" fillId="0" borderId="0" xfId="0" applyNumberFormat="1" applyFont="1" applyFill="1" applyBorder="1" applyAlignment="1">
      <alignment vertical="center" wrapText="1"/>
    </xf>
    <xf numFmtId="176" fontId="13" fillId="0" borderId="0" xfId="0" applyNumberFormat="1"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fgColor rgb="FFFFFF00"/>
          <bgColor rgb="FFFFFF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76835</xdr:colOff>
      <xdr:row>3</xdr:row>
      <xdr:rowOff>31115</xdr:rowOff>
    </xdr:from>
    <xdr:to>
      <xdr:col>1</xdr:col>
      <xdr:colOff>1199515</xdr:colOff>
      <xdr:row>3</xdr:row>
      <xdr:rowOff>887730</xdr:rowOff>
    </xdr:to>
    <xdr:pic>
      <xdr:nvPicPr>
        <xdr:cNvPr id="2" name="图片 1"/>
        <xdr:cNvPicPr>
          <a:picLocks noChangeAspect="1"/>
        </xdr:cNvPicPr>
      </xdr:nvPicPr>
      <xdr:blipFill>
        <a:blip r:embed="rId1"/>
        <a:stretch>
          <a:fillRect/>
        </a:stretch>
      </xdr:blipFill>
      <xdr:spPr>
        <a:xfrm>
          <a:off x="429260" y="1948815"/>
          <a:ext cx="1122680" cy="856615"/>
        </a:xfrm>
        <a:prstGeom prst="rect">
          <a:avLst/>
        </a:prstGeom>
        <a:noFill/>
        <a:ln w="9525">
          <a:noFill/>
        </a:ln>
      </xdr:spPr>
    </xdr:pic>
    <xdr:clientData/>
  </xdr:twoCellAnchor>
  <xdr:twoCellAnchor editAs="oneCell">
    <xdr:from>
      <xdr:col>1</xdr:col>
      <xdr:colOff>62230</xdr:colOff>
      <xdr:row>4</xdr:row>
      <xdr:rowOff>20320</xdr:rowOff>
    </xdr:from>
    <xdr:to>
      <xdr:col>1</xdr:col>
      <xdr:colOff>760730</xdr:colOff>
      <xdr:row>4</xdr:row>
      <xdr:rowOff>882015</xdr:rowOff>
    </xdr:to>
    <xdr:pic>
      <xdr:nvPicPr>
        <xdr:cNvPr id="3" name="图片 2"/>
        <xdr:cNvPicPr>
          <a:picLocks noChangeAspect="1"/>
        </xdr:cNvPicPr>
      </xdr:nvPicPr>
      <xdr:blipFill>
        <a:blip r:embed="rId2"/>
        <a:stretch>
          <a:fillRect/>
        </a:stretch>
      </xdr:blipFill>
      <xdr:spPr>
        <a:xfrm>
          <a:off x="414655" y="2890520"/>
          <a:ext cx="698500" cy="861695"/>
        </a:xfrm>
        <a:prstGeom prst="rect">
          <a:avLst/>
        </a:prstGeom>
        <a:noFill/>
        <a:ln w="9525">
          <a:noFill/>
        </a:ln>
      </xdr:spPr>
    </xdr:pic>
    <xdr:clientData/>
  </xdr:twoCellAnchor>
  <xdr:twoCellAnchor editAs="oneCell">
    <xdr:from>
      <xdr:col>1</xdr:col>
      <xdr:colOff>11430</xdr:colOff>
      <xdr:row>5</xdr:row>
      <xdr:rowOff>125095</xdr:rowOff>
    </xdr:from>
    <xdr:to>
      <xdr:col>1</xdr:col>
      <xdr:colOff>1226820</xdr:colOff>
      <xdr:row>5</xdr:row>
      <xdr:rowOff>727075</xdr:rowOff>
    </xdr:to>
    <xdr:pic>
      <xdr:nvPicPr>
        <xdr:cNvPr id="4" name="图片 3"/>
        <xdr:cNvPicPr>
          <a:picLocks noChangeAspect="1"/>
        </xdr:cNvPicPr>
      </xdr:nvPicPr>
      <xdr:blipFill>
        <a:blip r:embed="rId3"/>
        <a:stretch>
          <a:fillRect/>
        </a:stretch>
      </xdr:blipFill>
      <xdr:spPr>
        <a:xfrm>
          <a:off x="363855" y="3947795"/>
          <a:ext cx="1215390" cy="601980"/>
        </a:xfrm>
        <a:prstGeom prst="rect">
          <a:avLst/>
        </a:prstGeom>
        <a:noFill/>
        <a:ln w="9525">
          <a:noFill/>
        </a:ln>
      </xdr:spPr>
    </xdr:pic>
    <xdr:clientData/>
  </xdr:twoCellAnchor>
  <xdr:twoCellAnchor editAs="oneCell">
    <xdr:from>
      <xdr:col>1</xdr:col>
      <xdr:colOff>71755</xdr:colOff>
      <xdr:row>6</xdr:row>
      <xdr:rowOff>54610</xdr:rowOff>
    </xdr:from>
    <xdr:to>
      <xdr:col>1</xdr:col>
      <xdr:colOff>1080770</xdr:colOff>
      <xdr:row>6</xdr:row>
      <xdr:rowOff>864870</xdr:rowOff>
    </xdr:to>
    <xdr:pic>
      <xdr:nvPicPr>
        <xdr:cNvPr id="5" name="图片 4"/>
        <xdr:cNvPicPr>
          <a:picLocks noChangeAspect="1"/>
        </xdr:cNvPicPr>
      </xdr:nvPicPr>
      <xdr:blipFill>
        <a:blip r:embed="rId4"/>
        <a:stretch>
          <a:fillRect/>
        </a:stretch>
      </xdr:blipFill>
      <xdr:spPr>
        <a:xfrm>
          <a:off x="424180" y="4766310"/>
          <a:ext cx="1009015" cy="810260"/>
        </a:xfrm>
        <a:prstGeom prst="rect">
          <a:avLst/>
        </a:prstGeom>
        <a:noFill/>
        <a:ln w="9525">
          <a:noFill/>
        </a:ln>
      </xdr:spPr>
    </xdr:pic>
    <xdr:clientData/>
  </xdr:twoCellAnchor>
  <xdr:twoCellAnchor editAs="oneCell">
    <xdr:from>
      <xdr:col>1</xdr:col>
      <xdr:colOff>43815</xdr:colOff>
      <xdr:row>7</xdr:row>
      <xdr:rowOff>17780</xdr:rowOff>
    </xdr:from>
    <xdr:to>
      <xdr:col>1</xdr:col>
      <xdr:colOff>1068070</xdr:colOff>
      <xdr:row>7</xdr:row>
      <xdr:rowOff>857250</xdr:rowOff>
    </xdr:to>
    <xdr:pic>
      <xdr:nvPicPr>
        <xdr:cNvPr id="6" name="图片 5"/>
        <xdr:cNvPicPr>
          <a:picLocks noChangeAspect="1"/>
        </xdr:cNvPicPr>
      </xdr:nvPicPr>
      <xdr:blipFill>
        <a:blip r:embed="rId5"/>
        <a:stretch>
          <a:fillRect/>
        </a:stretch>
      </xdr:blipFill>
      <xdr:spPr>
        <a:xfrm>
          <a:off x="396240" y="5618480"/>
          <a:ext cx="1024255" cy="839470"/>
        </a:xfrm>
        <a:prstGeom prst="rect">
          <a:avLst/>
        </a:prstGeom>
        <a:noFill/>
        <a:ln w="9525">
          <a:noFill/>
        </a:ln>
      </xdr:spPr>
    </xdr:pic>
    <xdr:clientData/>
  </xdr:twoCellAnchor>
  <xdr:twoCellAnchor editAs="oneCell">
    <xdr:from>
      <xdr:col>1</xdr:col>
      <xdr:colOff>51435</xdr:colOff>
      <xdr:row>8</xdr:row>
      <xdr:rowOff>41275</xdr:rowOff>
    </xdr:from>
    <xdr:to>
      <xdr:col>1</xdr:col>
      <xdr:colOff>729615</xdr:colOff>
      <xdr:row>8</xdr:row>
      <xdr:rowOff>937260</xdr:rowOff>
    </xdr:to>
    <xdr:pic>
      <xdr:nvPicPr>
        <xdr:cNvPr id="7" name="图片 6"/>
        <xdr:cNvPicPr>
          <a:picLocks noChangeAspect="1"/>
        </xdr:cNvPicPr>
      </xdr:nvPicPr>
      <xdr:blipFill>
        <a:blip r:embed="rId6"/>
        <a:stretch>
          <a:fillRect/>
        </a:stretch>
      </xdr:blipFill>
      <xdr:spPr>
        <a:xfrm>
          <a:off x="403860" y="6530975"/>
          <a:ext cx="678180" cy="895985"/>
        </a:xfrm>
        <a:prstGeom prst="rect">
          <a:avLst/>
        </a:prstGeom>
        <a:noFill/>
        <a:ln w="9525">
          <a:noFill/>
        </a:ln>
      </xdr:spPr>
    </xdr:pic>
    <xdr:clientData/>
  </xdr:twoCellAnchor>
  <xdr:twoCellAnchor editAs="oneCell">
    <xdr:from>
      <xdr:col>1</xdr:col>
      <xdr:colOff>55245</xdr:colOff>
      <xdr:row>9</xdr:row>
      <xdr:rowOff>59690</xdr:rowOff>
    </xdr:from>
    <xdr:to>
      <xdr:col>1</xdr:col>
      <xdr:colOff>1250950</xdr:colOff>
      <xdr:row>9</xdr:row>
      <xdr:rowOff>812165</xdr:rowOff>
    </xdr:to>
    <xdr:pic>
      <xdr:nvPicPr>
        <xdr:cNvPr id="8" name="图片 7"/>
        <xdr:cNvPicPr>
          <a:picLocks noChangeAspect="1"/>
        </xdr:cNvPicPr>
      </xdr:nvPicPr>
      <xdr:blipFill>
        <a:blip r:embed="rId7"/>
        <a:stretch>
          <a:fillRect/>
        </a:stretch>
      </xdr:blipFill>
      <xdr:spPr>
        <a:xfrm>
          <a:off x="407670" y="7501890"/>
          <a:ext cx="1195705" cy="752475"/>
        </a:xfrm>
        <a:prstGeom prst="rect">
          <a:avLst/>
        </a:prstGeom>
        <a:noFill/>
        <a:ln w="9525">
          <a:noFill/>
        </a:ln>
      </xdr:spPr>
    </xdr:pic>
    <xdr:clientData/>
  </xdr:twoCellAnchor>
  <xdr:twoCellAnchor editAs="oneCell">
    <xdr:from>
      <xdr:col>1</xdr:col>
      <xdr:colOff>59055</xdr:colOff>
      <xdr:row>10</xdr:row>
      <xdr:rowOff>155575</xdr:rowOff>
    </xdr:from>
    <xdr:to>
      <xdr:col>1</xdr:col>
      <xdr:colOff>1234440</xdr:colOff>
      <xdr:row>10</xdr:row>
      <xdr:rowOff>656590</xdr:rowOff>
    </xdr:to>
    <xdr:pic>
      <xdr:nvPicPr>
        <xdr:cNvPr id="9" name="图片 8"/>
        <xdr:cNvPicPr>
          <a:picLocks noChangeAspect="1"/>
        </xdr:cNvPicPr>
      </xdr:nvPicPr>
      <xdr:blipFill>
        <a:blip r:embed="rId8"/>
        <a:stretch>
          <a:fillRect/>
        </a:stretch>
      </xdr:blipFill>
      <xdr:spPr>
        <a:xfrm>
          <a:off x="411480" y="8486775"/>
          <a:ext cx="1175385" cy="501015"/>
        </a:xfrm>
        <a:prstGeom prst="rect">
          <a:avLst/>
        </a:prstGeom>
        <a:noFill/>
        <a:ln w="9525">
          <a:noFill/>
        </a:ln>
      </xdr:spPr>
    </xdr:pic>
    <xdr:clientData/>
  </xdr:twoCellAnchor>
  <xdr:twoCellAnchor editAs="oneCell">
    <xdr:from>
      <xdr:col>1</xdr:col>
      <xdr:colOff>62865</xdr:colOff>
      <xdr:row>11</xdr:row>
      <xdr:rowOff>203200</xdr:rowOff>
    </xdr:from>
    <xdr:to>
      <xdr:col>1</xdr:col>
      <xdr:colOff>1238250</xdr:colOff>
      <xdr:row>11</xdr:row>
      <xdr:rowOff>704215</xdr:rowOff>
    </xdr:to>
    <xdr:pic>
      <xdr:nvPicPr>
        <xdr:cNvPr id="10" name="图片 9"/>
        <xdr:cNvPicPr>
          <a:picLocks noChangeAspect="1"/>
        </xdr:cNvPicPr>
      </xdr:nvPicPr>
      <xdr:blipFill>
        <a:blip r:embed="rId8"/>
        <a:stretch>
          <a:fillRect/>
        </a:stretch>
      </xdr:blipFill>
      <xdr:spPr>
        <a:xfrm>
          <a:off x="415290" y="9423400"/>
          <a:ext cx="1175385" cy="501015"/>
        </a:xfrm>
        <a:prstGeom prst="rect">
          <a:avLst/>
        </a:prstGeom>
        <a:noFill/>
        <a:ln w="9525">
          <a:noFill/>
        </a:ln>
      </xdr:spPr>
    </xdr:pic>
    <xdr:clientData/>
  </xdr:twoCellAnchor>
  <xdr:twoCellAnchor editAs="oneCell">
    <xdr:from>
      <xdr:col>1</xdr:col>
      <xdr:colOff>59055</xdr:colOff>
      <xdr:row>12</xdr:row>
      <xdr:rowOff>125730</xdr:rowOff>
    </xdr:from>
    <xdr:to>
      <xdr:col>1</xdr:col>
      <xdr:colOff>1219835</xdr:colOff>
      <xdr:row>12</xdr:row>
      <xdr:rowOff>772795</xdr:rowOff>
    </xdr:to>
    <xdr:pic>
      <xdr:nvPicPr>
        <xdr:cNvPr id="11" name="图片 10"/>
        <xdr:cNvPicPr>
          <a:picLocks noChangeAspect="1"/>
        </xdr:cNvPicPr>
      </xdr:nvPicPr>
      <xdr:blipFill>
        <a:blip r:embed="rId9"/>
        <a:stretch>
          <a:fillRect/>
        </a:stretch>
      </xdr:blipFill>
      <xdr:spPr>
        <a:xfrm>
          <a:off x="411480" y="10234930"/>
          <a:ext cx="1160780" cy="647065"/>
        </a:xfrm>
        <a:prstGeom prst="rect">
          <a:avLst/>
        </a:prstGeom>
        <a:noFill/>
        <a:ln w="9525">
          <a:noFill/>
        </a:ln>
      </xdr:spPr>
    </xdr:pic>
    <xdr:clientData/>
  </xdr:twoCellAnchor>
  <xdr:twoCellAnchor editAs="oneCell">
    <xdr:from>
      <xdr:col>1</xdr:col>
      <xdr:colOff>30480</xdr:colOff>
      <xdr:row>13</xdr:row>
      <xdr:rowOff>24130</xdr:rowOff>
    </xdr:from>
    <xdr:to>
      <xdr:col>1</xdr:col>
      <xdr:colOff>823595</xdr:colOff>
      <xdr:row>13</xdr:row>
      <xdr:rowOff>886460</xdr:rowOff>
    </xdr:to>
    <xdr:pic>
      <xdr:nvPicPr>
        <xdr:cNvPr id="12" name="图片 11"/>
        <xdr:cNvPicPr>
          <a:picLocks noChangeAspect="1"/>
        </xdr:cNvPicPr>
      </xdr:nvPicPr>
      <xdr:blipFill>
        <a:blip r:embed="rId10"/>
        <a:stretch>
          <a:fillRect/>
        </a:stretch>
      </xdr:blipFill>
      <xdr:spPr>
        <a:xfrm>
          <a:off x="382905" y="11022330"/>
          <a:ext cx="793115" cy="862330"/>
        </a:xfrm>
        <a:prstGeom prst="rect">
          <a:avLst/>
        </a:prstGeom>
        <a:noFill/>
        <a:ln w="9525">
          <a:noFill/>
        </a:ln>
      </xdr:spPr>
    </xdr:pic>
    <xdr:clientData/>
  </xdr:twoCellAnchor>
  <xdr:twoCellAnchor editAs="oneCell">
    <xdr:from>
      <xdr:col>1</xdr:col>
      <xdr:colOff>50800</xdr:colOff>
      <xdr:row>14</xdr:row>
      <xdr:rowOff>9525</xdr:rowOff>
    </xdr:from>
    <xdr:to>
      <xdr:col>1</xdr:col>
      <xdr:colOff>822325</xdr:colOff>
      <xdr:row>14</xdr:row>
      <xdr:rowOff>934720</xdr:rowOff>
    </xdr:to>
    <xdr:pic>
      <xdr:nvPicPr>
        <xdr:cNvPr id="13" name="图片 12"/>
        <xdr:cNvPicPr>
          <a:picLocks noChangeAspect="1"/>
        </xdr:cNvPicPr>
      </xdr:nvPicPr>
      <xdr:blipFill>
        <a:blip r:embed="rId11"/>
        <a:stretch>
          <a:fillRect/>
        </a:stretch>
      </xdr:blipFill>
      <xdr:spPr>
        <a:xfrm>
          <a:off x="403225" y="11960225"/>
          <a:ext cx="771525" cy="925195"/>
        </a:xfrm>
        <a:prstGeom prst="rect">
          <a:avLst/>
        </a:prstGeom>
        <a:noFill/>
        <a:ln w="9525">
          <a:noFill/>
        </a:ln>
      </xdr:spPr>
    </xdr:pic>
    <xdr:clientData/>
  </xdr:twoCellAnchor>
  <xdr:twoCellAnchor editAs="oneCell">
    <xdr:from>
      <xdr:col>1</xdr:col>
      <xdr:colOff>91440</xdr:colOff>
      <xdr:row>15</xdr:row>
      <xdr:rowOff>288925</xdr:rowOff>
    </xdr:from>
    <xdr:to>
      <xdr:col>1</xdr:col>
      <xdr:colOff>1266190</xdr:colOff>
      <xdr:row>15</xdr:row>
      <xdr:rowOff>774700</xdr:rowOff>
    </xdr:to>
    <xdr:pic>
      <xdr:nvPicPr>
        <xdr:cNvPr id="14" name="图片 13"/>
        <xdr:cNvPicPr>
          <a:picLocks noChangeAspect="1"/>
        </xdr:cNvPicPr>
      </xdr:nvPicPr>
      <xdr:blipFill>
        <a:blip r:embed="rId12"/>
        <a:stretch>
          <a:fillRect/>
        </a:stretch>
      </xdr:blipFill>
      <xdr:spPr>
        <a:xfrm>
          <a:off x="443865" y="13192125"/>
          <a:ext cx="1174750" cy="485775"/>
        </a:xfrm>
        <a:prstGeom prst="rect">
          <a:avLst/>
        </a:prstGeom>
        <a:noFill/>
        <a:ln w="9525">
          <a:noFill/>
        </a:ln>
      </xdr:spPr>
    </xdr:pic>
    <xdr:clientData/>
  </xdr:twoCellAnchor>
  <xdr:twoCellAnchor editAs="oneCell">
    <xdr:from>
      <xdr:col>1</xdr:col>
      <xdr:colOff>54610</xdr:colOff>
      <xdr:row>16</xdr:row>
      <xdr:rowOff>13970</xdr:rowOff>
    </xdr:from>
    <xdr:to>
      <xdr:col>1</xdr:col>
      <xdr:colOff>683895</xdr:colOff>
      <xdr:row>16</xdr:row>
      <xdr:rowOff>931545</xdr:rowOff>
    </xdr:to>
    <xdr:pic>
      <xdr:nvPicPr>
        <xdr:cNvPr id="15" name="图片 14"/>
        <xdr:cNvPicPr>
          <a:picLocks noChangeAspect="1"/>
        </xdr:cNvPicPr>
      </xdr:nvPicPr>
      <xdr:blipFill>
        <a:blip r:embed="rId13"/>
        <a:stretch>
          <a:fillRect/>
        </a:stretch>
      </xdr:blipFill>
      <xdr:spPr>
        <a:xfrm>
          <a:off x="407035" y="13806170"/>
          <a:ext cx="629285" cy="917575"/>
        </a:xfrm>
        <a:prstGeom prst="rect">
          <a:avLst/>
        </a:prstGeom>
        <a:noFill/>
        <a:ln w="9525">
          <a:noFill/>
        </a:ln>
      </xdr:spPr>
    </xdr:pic>
    <xdr:clientData/>
  </xdr:twoCellAnchor>
  <xdr:twoCellAnchor editAs="oneCell">
    <xdr:from>
      <xdr:col>1</xdr:col>
      <xdr:colOff>54610</xdr:colOff>
      <xdr:row>17</xdr:row>
      <xdr:rowOff>58420</xdr:rowOff>
    </xdr:from>
    <xdr:to>
      <xdr:col>1</xdr:col>
      <xdr:colOff>669290</xdr:colOff>
      <xdr:row>17</xdr:row>
      <xdr:rowOff>938530</xdr:rowOff>
    </xdr:to>
    <xdr:pic>
      <xdr:nvPicPr>
        <xdr:cNvPr id="16" name="图片 15"/>
        <xdr:cNvPicPr>
          <a:picLocks noChangeAspect="1"/>
        </xdr:cNvPicPr>
      </xdr:nvPicPr>
      <xdr:blipFill>
        <a:blip r:embed="rId14"/>
        <a:stretch>
          <a:fillRect/>
        </a:stretch>
      </xdr:blipFill>
      <xdr:spPr>
        <a:xfrm>
          <a:off x="407035" y="14803120"/>
          <a:ext cx="614680" cy="880110"/>
        </a:xfrm>
        <a:prstGeom prst="rect">
          <a:avLst/>
        </a:prstGeom>
        <a:noFill/>
        <a:ln w="9525">
          <a:noFill/>
        </a:ln>
      </xdr:spPr>
    </xdr:pic>
    <xdr:clientData/>
  </xdr:twoCellAnchor>
  <xdr:twoCellAnchor editAs="oneCell">
    <xdr:from>
      <xdr:col>1</xdr:col>
      <xdr:colOff>86995</xdr:colOff>
      <xdr:row>18</xdr:row>
      <xdr:rowOff>83820</xdr:rowOff>
    </xdr:from>
    <xdr:to>
      <xdr:col>1</xdr:col>
      <xdr:colOff>674370</xdr:colOff>
      <xdr:row>18</xdr:row>
      <xdr:rowOff>889000</xdr:rowOff>
    </xdr:to>
    <xdr:pic>
      <xdr:nvPicPr>
        <xdr:cNvPr id="17" name="图片 16"/>
        <xdr:cNvPicPr>
          <a:picLocks noChangeAspect="1"/>
        </xdr:cNvPicPr>
      </xdr:nvPicPr>
      <xdr:blipFill>
        <a:blip r:embed="rId15"/>
        <a:stretch>
          <a:fillRect/>
        </a:stretch>
      </xdr:blipFill>
      <xdr:spPr>
        <a:xfrm>
          <a:off x="439420" y="15781020"/>
          <a:ext cx="587375" cy="805180"/>
        </a:xfrm>
        <a:prstGeom prst="rect">
          <a:avLst/>
        </a:prstGeom>
        <a:noFill/>
        <a:ln w="9525">
          <a:noFill/>
        </a:ln>
      </xdr:spPr>
    </xdr:pic>
    <xdr:clientData/>
  </xdr:twoCellAnchor>
  <xdr:twoCellAnchor editAs="oneCell">
    <xdr:from>
      <xdr:col>1</xdr:col>
      <xdr:colOff>62865</xdr:colOff>
      <xdr:row>19</xdr:row>
      <xdr:rowOff>104775</xdr:rowOff>
    </xdr:from>
    <xdr:to>
      <xdr:col>1</xdr:col>
      <xdr:colOff>1208405</xdr:colOff>
      <xdr:row>19</xdr:row>
      <xdr:rowOff>749935</xdr:rowOff>
    </xdr:to>
    <xdr:pic>
      <xdr:nvPicPr>
        <xdr:cNvPr id="18" name="图片 17"/>
        <xdr:cNvPicPr>
          <a:picLocks noChangeAspect="1"/>
        </xdr:cNvPicPr>
      </xdr:nvPicPr>
      <xdr:blipFill>
        <a:blip r:embed="rId16"/>
        <a:stretch>
          <a:fillRect/>
        </a:stretch>
      </xdr:blipFill>
      <xdr:spPr>
        <a:xfrm>
          <a:off x="415290" y="16754475"/>
          <a:ext cx="1145540" cy="645160"/>
        </a:xfrm>
        <a:prstGeom prst="rect">
          <a:avLst/>
        </a:prstGeom>
        <a:noFill/>
        <a:ln w="9525">
          <a:noFill/>
        </a:ln>
      </xdr:spPr>
    </xdr:pic>
    <xdr:clientData/>
  </xdr:twoCellAnchor>
  <xdr:twoCellAnchor editAs="oneCell">
    <xdr:from>
      <xdr:col>1</xdr:col>
      <xdr:colOff>67310</xdr:colOff>
      <xdr:row>20</xdr:row>
      <xdr:rowOff>102235</xdr:rowOff>
    </xdr:from>
    <xdr:to>
      <xdr:col>1</xdr:col>
      <xdr:colOff>1202055</xdr:colOff>
      <xdr:row>20</xdr:row>
      <xdr:rowOff>814705</xdr:rowOff>
    </xdr:to>
    <xdr:pic>
      <xdr:nvPicPr>
        <xdr:cNvPr id="19" name="图片 18"/>
        <xdr:cNvPicPr>
          <a:picLocks noChangeAspect="1"/>
        </xdr:cNvPicPr>
      </xdr:nvPicPr>
      <xdr:blipFill>
        <a:blip r:embed="rId17"/>
        <a:stretch>
          <a:fillRect/>
        </a:stretch>
      </xdr:blipFill>
      <xdr:spPr>
        <a:xfrm>
          <a:off x="419735" y="17640935"/>
          <a:ext cx="1134745" cy="712470"/>
        </a:xfrm>
        <a:prstGeom prst="rect">
          <a:avLst/>
        </a:prstGeom>
        <a:noFill/>
        <a:ln w="9525">
          <a:noFill/>
        </a:ln>
      </xdr:spPr>
    </xdr:pic>
    <xdr:clientData/>
  </xdr:twoCellAnchor>
  <xdr:twoCellAnchor editAs="oneCell">
    <xdr:from>
      <xdr:col>1</xdr:col>
      <xdr:colOff>79375</xdr:colOff>
      <xdr:row>21</xdr:row>
      <xdr:rowOff>149860</xdr:rowOff>
    </xdr:from>
    <xdr:to>
      <xdr:col>1</xdr:col>
      <xdr:colOff>1240155</xdr:colOff>
      <xdr:row>21</xdr:row>
      <xdr:rowOff>765810</xdr:rowOff>
    </xdr:to>
    <xdr:pic>
      <xdr:nvPicPr>
        <xdr:cNvPr id="20" name="图片 19"/>
        <xdr:cNvPicPr>
          <a:picLocks noChangeAspect="1"/>
        </xdr:cNvPicPr>
      </xdr:nvPicPr>
      <xdr:blipFill>
        <a:blip r:embed="rId18"/>
        <a:stretch>
          <a:fillRect/>
        </a:stretch>
      </xdr:blipFill>
      <xdr:spPr>
        <a:xfrm>
          <a:off x="431800" y="18577560"/>
          <a:ext cx="1160780" cy="615950"/>
        </a:xfrm>
        <a:prstGeom prst="rect">
          <a:avLst/>
        </a:prstGeom>
        <a:noFill/>
        <a:ln w="9525">
          <a:noFill/>
        </a:ln>
      </xdr:spPr>
    </xdr:pic>
    <xdr:clientData/>
  </xdr:twoCellAnchor>
  <xdr:twoCellAnchor editAs="oneCell">
    <xdr:from>
      <xdr:col>1</xdr:col>
      <xdr:colOff>58420</xdr:colOff>
      <xdr:row>22</xdr:row>
      <xdr:rowOff>56515</xdr:rowOff>
    </xdr:from>
    <xdr:to>
      <xdr:col>1</xdr:col>
      <xdr:colOff>1167765</xdr:colOff>
      <xdr:row>22</xdr:row>
      <xdr:rowOff>847090</xdr:rowOff>
    </xdr:to>
    <xdr:pic>
      <xdr:nvPicPr>
        <xdr:cNvPr id="21" name="图片 20"/>
        <xdr:cNvPicPr>
          <a:picLocks noChangeAspect="1"/>
        </xdr:cNvPicPr>
      </xdr:nvPicPr>
      <xdr:blipFill>
        <a:blip r:embed="rId19"/>
        <a:stretch>
          <a:fillRect/>
        </a:stretch>
      </xdr:blipFill>
      <xdr:spPr>
        <a:xfrm>
          <a:off x="410845" y="19373215"/>
          <a:ext cx="1109345" cy="790575"/>
        </a:xfrm>
        <a:prstGeom prst="rect">
          <a:avLst/>
        </a:prstGeom>
        <a:noFill/>
        <a:ln w="9525">
          <a:noFill/>
        </a:ln>
      </xdr:spPr>
    </xdr:pic>
    <xdr:clientData/>
  </xdr:twoCellAnchor>
  <xdr:twoCellAnchor editAs="oneCell">
    <xdr:from>
      <xdr:col>1</xdr:col>
      <xdr:colOff>42545</xdr:colOff>
      <xdr:row>24</xdr:row>
      <xdr:rowOff>40005</xdr:rowOff>
    </xdr:from>
    <xdr:to>
      <xdr:col>1</xdr:col>
      <xdr:colOff>1090930</xdr:colOff>
      <xdr:row>24</xdr:row>
      <xdr:rowOff>839470</xdr:rowOff>
    </xdr:to>
    <xdr:pic>
      <xdr:nvPicPr>
        <xdr:cNvPr id="22" name="图片 21"/>
        <xdr:cNvPicPr>
          <a:picLocks noChangeAspect="1"/>
        </xdr:cNvPicPr>
      </xdr:nvPicPr>
      <xdr:blipFill>
        <a:blip r:embed="rId20"/>
        <a:stretch>
          <a:fillRect/>
        </a:stretch>
      </xdr:blipFill>
      <xdr:spPr>
        <a:xfrm>
          <a:off x="394970" y="21134705"/>
          <a:ext cx="1048385" cy="799465"/>
        </a:xfrm>
        <a:prstGeom prst="rect">
          <a:avLst/>
        </a:prstGeom>
        <a:noFill/>
        <a:ln w="9525">
          <a:noFill/>
        </a:ln>
      </xdr:spPr>
    </xdr:pic>
    <xdr:clientData/>
  </xdr:twoCellAnchor>
  <xdr:twoCellAnchor editAs="oneCell">
    <xdr:from>
      <xdr:col>1</xdr:col>
      <xdr:colOff>50800</xdr:colOff>
      <xdr:row>25</xdr:row>
      <xdr:rowOff>52070</xdr:rowOff>
    </xdr:from>
    <xdr:to>
      <xdr:col>1</xdr:col>
      <xdr:colOff>1218565</xdr:colOff>
      <xdr:row>25</xdr:row>
      <xdr:rowOff>814705</xdr:rowOff>
    </xdr:to>
    <xdr:pic>
      <xdr:nvPicPr>
        <xdr:cNvPr id="23" name="图片 22"/>
        <xdr:cNvPicPr>
          <a:picLocks noChangeAspect="1"/>
        </xdr:cNvPicPr>
      </xdr:nvPicPr>
      <xdr:blipFill>
        <a:blip r:embed="rId21"/>
        <a:stretch>
          <a:fillRect/>
        </a:stretch>
      </xdr:blipFill>
      <xdr:spPr>
        <a:xfrm>
          <a:off x="403225" y="22035770"/>
          <a:ext cx="1167765" cy="762635"/>
        </a:xfrm>
        <a:prstGeom prst="rect">
          <a:avLst/>
        </a:prstGeom>
        <a:noFill/>
        <a:ln w="9525">
          <a:noFill/>
        </a:ln>
      </xdr:spPr>
    </xdr:pic>
    <xdr:clientData/>
  </xdr:twoCellAnchor>
  <xdr:twoCellAnchor editAs="oneCell">
    <xdr:from>
      <xdr:col>1</xdr:col>
      <xdr:colOff>107315</xdr:colOff>
      <xdr:row>26</xdr:row>
      <xdr:rowOff>226695</xdr:rowOff>
    </xdr:from>
    <xdr:to>
      <xdr:col>2</xdr:col>
      <xdr:colOff>47625</xdr:colOff>
      <xdr:row>26</xdr:row>
      <xdr:rowOff>678180</xdr:rowOff>
    </xdr:to>
    <xdr:pic>
      <xdr:nvPicPr>
        <xdr:cNvPr id="24" name="图片 23"/>
        <xdr:cNvPicPr>
          <a:picLocks noChangeAspect="1"/>
        </xdr:cNvPicPr>
      </xdr:nvPicPr>
      <xdr:blipFill>
        <a:blip r:embed="rId22"/>
        <a:stretch>
          <a:fillRect/>
        </a:stretch>
      </xdr:blipFill>
      <xdr:spPr>
        <a:xfrm>
          <a:off x="459740" y="23099395"/>
          <a:ext cx="1207135" cy="451485"/>
        </a:xfrm>
        <a:prstGeom prst="rect">
          <a:avLst/>
        </a:prstGeom>
        <a:noFill/>
        <a:ln w="9525">
          <a:noFill/>
        </a:ln>
      </xdr:spPr>
    </xdr:pic>
    <xdr:clientData/>
  </xdr:twoCellAnchor>
  <xdr:twoCellAnchor editAs="oneCell">
    <xdr:from>
      <xdr:col>1</xdr:col>
      <xdr:colOff>99060</xdr:colOff>
      <xdr:row>27</xdr:row>
      <xdr:rowOff>166370</xdr:rowOff>
    </xdr:from>
    <xdr:to>
      <xdr:col>1</xdr:col>
      <xdr:colOff>1243965</xdr:colOff>
      <xdr:row>27</xdr:row>
      <xdr:rowOff>659765</xdr:rowOff>
    </xdr:to>
    <xdr:pic>
      <xdr:nvPicPr>
        <xdr:cNvPr id="25" name="图片 24"/>
        <xdr:cNvPicPr>
          <a:picLocks noChangeAspect="1"/>
        </xdr:cNvPicPr>
      </xdr:nvPicPr>
      <xdr:blipFill>
        <a:blip r:embed="rId23"/>
        <a:stretch>
          <a:fillRect/>
        </a:stretch>
      </xdr:blipFill>
      <xdr:spPr>
        <a:xfrm>
          <a:off x="451485" y="23928070"/>
          <a:ext cx="1144905" cy="493395"/>
        </a:xfrm>
        <a:prstGeom prst="rect">
          <a:avLst/>
        </a:prstGeom>
        <a:noFill/>
        <a:ln w="9525">
          <a:noFill/>
        </a:ln>
      </xdr:spPr>
    </xdr:pic>
    <xdr:clientData/>
  </xdr:twoCellAnchor>
  <xdr:twoCellAnchor editAs="oneCell">
    <xdr:from>
      <xdr:col>1</xdr:col>
      <xdr:colOff>71120</xdr:colOff>
      <xdr:row>28</xdr:row>
      <xdr:rowOff>236855</xdr:rowOff>
    </xdr:from>
    <xdr:to>
      <xdr:col>1</xdr:col>
      <xdr:colOff>1228725</xdr:colOff>
      <xdr:row>28</xdr:row>
      <xdr:rowOff>694055</xdr:rowOff>
    </xdr:to>
    <xdr:pic>
      <xdr:nvPicPr>
        <xdr:cNvPr id="26" name="图片 25"/>
        <xdr:cNvPicPr>
          <a:picLocks noChangeAspect="1"/>
        </xdr:cNvPicPr>
      </xdr:nvPicPr>
      <xdr:blipFill>
        <a:blip r:embed="rId24"/>
        <a:stretch>
          <a:fillRect/>
        </a:stretch>
      </xdr:blipFill>
      <xdr:spPr>
        <a:xfrm>
          <a:off x="423545" y="24887555"/>
          <a:ext cx="1157605" cy="457200"/>
        </a:xfrm>
        <a:prstGeom prst="rect">
          <a:avLst/>
        </a:prstGeom>
        <a:noFill/>
        <a:ln w="9525">
          <a:noFill/>
        </a:ln>
      </xdr:spPr>
    </xdr:pic>
    <xdr:clientData/>
  </xdr:twoCellAnchor>
  <xdr:twoCellAnchor editAs="oneCell">
    <xdr:from>
      <xdr:col>1</xdr:col>
      <xdr:colOff>86995</xdr:colOff>
      <xdr:row>29</xdr:row>
      <xdr:rowOff>25400</xdr:rowOff>
    </xdr:from>
    <xdr:to>
      <xdr:col>1</xdr:col>
      <xdr:colOff>818515</xdr:colOff>
      <xdr:row>29</xdr:row>
      <xdr:rowOff>885190</xdr:rowOff>
    </xdr:to>
    <xdr:pic>
      <xdr:nvPicPr>
        <xdr:cNvPr id="27" name="图片 26"/>
        <xdr:cNvPicPr>
          <a:picLocks noChangeAspect="1"/>
        </xdr:cNvPicPr>
      </xdr:nvPicPr>
      <xdr:blipFill>
        <a:blip r:embed="rId25"/>
        <a:stretch>
          <a:fillRect/>
        </a:stretch>
      </xdr:blipFill>
      <xdr:spPr>
        <a:xfrm>
          <a:off x="439420" y="25565100"/>
          <a:ext cx="731520" cy="859790"/>
        </a:xfrm>
        <a:prstGeom prst="rect">
          <a:avLst/>
        </a:prstGeom>
        <a:noFill/>
        <a:ln w="9525">
          <a:noFill/>
        </a:ln>
      </xdr:spPr>
    </xdr:pic>
    <xdr:clientData/>
  </xdr:twoCellAnchor>
  <xdr:twoCellAnchor editAs="oneCell">
    <xdr:from>
      <xdr:col>1</xdr:col>
      <xdr:colOff>79375</xdr:colOff>
      <xdr:row>30</xdr:row>
      <xdr:rowOff>162560</xdr:rowOff>
    </xdr:from>
    <xdr:to>
      <xdr:col>2</xdr:col>
      <xdr:colOff>39370</xdr:colOff>
      <xdr:row>30</xdr:row>
      <xdr:rowOff>780415</xdr:rowOff>
    </xdr:to>
    <xdr:pic>
      <xdr:nvPicPr>
        <xdr:cNvPr id="28" name="图片 27"/>
        <xdr:cNvPicPr>
          <a:picLocks noChangeAspect="1"/>
        </xdr:cNvPicPr>
      </xdr:nvPicPr>
      <xdr:blipFill>
        <a:blip r:embed="rId26"/>
        <a:stretch>
          <a:fillRect/>
        </a:stretch>
      </xdr:blipFill>
      <xdr:spPr>
        <a:xfrm>
          <a:off x="431800" y="26603960"/>
          <a:ext cx="1226820" cy="617855"/>
        </a:xfrm>
        <a:prstGeom prst="rect">
          <a:avLst/>
        </a:prstGeom>
        <a:noFill/>
        <a:ln w="9525">
          <a:noFill/>
        </a:ln>
      </xdr:spPr>
    </xdr:pic>
    <xdr:clientData/>
  </xdr:twoCellAnchor>
  <xdr:twoCellAnchor editAs="oneCell">
    <xdr:from>
      <xdr:col>1</xdr:col>
      <xdr:colOff>62865</xdr:colOff>
      <xdr:row>31</xdr:row>
      <xdr:rowOff>89535</xdr:rowOff>
    </xdr:from>
    <xdr:to>
      <xdr:col>1</xdr:col>
      <xdr:colOff>1234440</xdr:colOff>
      <xdr:row>31</xdr:row>
      <xdr:rowOff>836930</xdr:rowOff>
    </xdr:to>
    <xdr:pic>
      <xdr:nvPicPr>
        <xdr:cNvPr id="29" name="图片 28"/>
        <xdr:cNvPicPr>
          <a:picLocks noChangeAspect="1"/>
        </xdr:cNvPicPr>
      </xdr:nvPicPr>
      <xdr:blipFill>
        <a:blip r:embed="rId27"/>
        <a:stretch>
          <a:fillRect/>
        </a:stretch>
      </xdr:blipFill>
      <xdr:spPr>
        <a:xfrm>
          <a:off x="415290" y="27419935"/>
          <a:ext cx="1171575" cy="747395"/>
        </a:xfrm>
        <a:prstGeom prst="rect">
          <a:avLst/>
        </a:prstGeom>
        <a:noFill/>
        <a:ln w="9525">
          <a:noFill/>
        </a:ln>
      </xdr:spPr>
    </xdr:pic>
    <xdr:clientData/>
  </xdr:twoCellAnchor>
  <xdr:twoCellAnchor editAs="oneCell">
    <xdr:from>
      <xdr:col>1</xdr:col>
      <xdr:colOff>46990</xdr:colOff>
      <xdr:row>32</xdr:row>
      <xdr:rowOff>52705</xdr:rowOff>
    </xdr:from>
    <xdr:to>
      <xdr:col>1</xdr:col>
      <xdr:colOff>779145</xdr:colOff>
      <xdr:row>32</xdr:row>
      <xdr:rowOff>938530</xdr:rowOff>
    </xdr:to>
    <xdr:pic>
      <xdr:nvPicPr>
        <xdr:cNvPr id="30" name="图片 29"/>
        <xdr:cNvPicPr>
          <a:picLocks noChangeAspect="1"/>
        </xdr:cNvPicPr>
      </xdr:nvPicPr>
      <xdr:blipFill>
        <a:blip r:embed="rId28"/>
        <a:stretch>
          <a:fillRect/>
        </a:stretch>
      </xdr:blipFill>
      <xdr:spPr>
        <a:xfrm>
          <a:off x="399415" y="28272105"/>
          <a:ext cx="732155" cy="885825"/>
        </a:xfrm>
        <a:prstGeom prst="rect">
          <a:avLst/>
        </a:prstGeom>
        <a:noFill/>
        <a:ln w="9525">
          <a:noFill/>
        </a:ln>
      </xdr:spPr>
    </xdr:pic>
    <xdr:clientData/>
  </xdr:twoCellAnchor>
  <xdr:twoCellAnchor editAs="oneCell">
    <xdr:from>
      <xdr:col>1</xdr:col>
      <xdr:colOff>59055</xdr:colOff>
      <xdr:row>33</xdr:row>
      <xdr:rowOff>214630</xdr:rowOff>
    </xdr:from>
    <xdr:to>
      <xdr:col>1</xdr:col>
      <xdr:colOff>1139190</xdr:colOff>
      <xdr:row>33</xdr:row>
      <xdr:rowOff>768985</xdr:rowOff>
    </xdr:to>
    <xdr:pic>
      <xdr:nvPicPr>
        <xdr:cNvPr id="31" name="图片 30"/>
        <xdr:cNvPicPr>
          <a:picLocks noChangeAspect="1"/>
        </xdr:cNvPicPr>
      </xdr:nvPicPr>
      <xdr:blipFill>
        <a:blip r:embed="rId29"/>
        <a:stretch>
          <a:fillRect/>
        </a:stretch>
      </xdr:blipFill>
      <xdr:spPr>
        <a:xfrm>
          <a:off x="411480" y="29386530"/>
          <a:ext cx="1080135" cy="554355"/>
        </a:xfrm>
        <a:prstGeom prst="rect">
          <a:avLst/>
        </a:prstGeom>
        <a:noFill/>
        <a:ln w="9525">
          <a:noFill/>
        </a:ln>
      </xdr:spPr>
    </xdr:pic>
    <xdr:clientData/>
  </xdr:twoCellAnchor>
  <xdr:twoCellAnchor editAs="oneCell">
    <xdr:from>
      <xdr:col>1</xdr:col>
      <xdr:colOff>99695</xdr:colOff>
      <xdr:row>36</xdr:row>
      <xdr:rowOff>240665</xdr:rowOff>
    </xdr:from>
    <xdr:to>
      <xdr:col>1</xdr:col>
      <xdr:colOff>1203960</xdr:colOff>
      <xdr:row>36</xdr:row>
      <xdr:rowOff>802005</xdr:rowOff>
    </xdr:to>
    <xdr:pic>
      <xdr:nvPicPr>
        <xdr:cNvPr id="32" name="图片 31"/>
        <xdr:cNvPicPr>
          <a:picLocks noChangeAspect="1"/>
        </xdr:cNvPicPr>
      </xdr:nvPicPr>
      <xdr:blipFill>
        <a:blip r:embed="rId30"/>
        <a:stretch>
          <a:fillRect/>
        </a:stretch>
      </xdr:blipFill>
      <xdr:spPr>
        <a:xfrm>
          <a:off x="452120" y="32079565"/>
          <a:ext cx="1104265" cy="561340"/>
        </a:xfrm>
        <a:prstGeom prst="rect">
          <a:avLst/>
        </a:prstGeom>
        <a:noFill/>
        <a:ln w="9525">
          <a:noFill/>
        </a:ln>
      </xdr:spPr>
    </xdr:pic>
    <xdr:clientData/>
  </xdr:twoCellAnchor>
  <xdr:twoCellAnchor editAs="oneCell">
    <xdr:from>
      <xdr:col>1</xdr:col>
      <xdr:colOff>79375</xdr:colOff>
      <xdr:row>34</xdr:row>
      <xdr:rowOff>229870</xdr:rowOff>
    </xdr:from>
    <xdr:to>
      <xdr:col>1</xdr:col>
      <xdr:colOff>1202690</xdr:colOff>
      <xdr:row>34</xdr:row>
      <xdr:rowOff>708025</xdr:rowOff>
    </xdr:to>
    <xdr:pic>
      <xdr:nvPicPr>
        <xdr:cNvPr id="33" name="图片 32"/>
        <xdr:cNvPicPr>
          <a:picLocks noChangeAspect="1"/>
        </xdr:cNvPicPr>
      </xdr:nvPicPr>
      <xdr:blipFill>
        <a:blip r:embed="rId31"/>
        <a:stretch>
          <a:fillRect/>
        </a:stretch>
      </xdr:blipFill>
      <xdr:spPr>
        <a:xfrm>
          <a:off x="431800" y="30290770"/>
          <a:ext cx="1123315" cy="478155"/>
        </a:xfrm>
        <a:prstGeom prst="rect">
          <a:avLst/>
        </a:prstGeom>
        <a:noFill/>
        <a:ln w="9525">
          <a:noFill/>
        </a:ln>
      </xdr:spPr>
    </xdr:pic>
    <xdr:clientData/>
  </xdr:twoCellAnchor>
  <xdr:twoCellAnchor editAs="oneCell">
    <xdr:from>
      <xdr:col>1</xdr:col>
      <xdr:colOff>91440</xdr:colOff>
      <xdr:row>35</xdr:row>
      <xdr:rowOff>276860</xdr:rowOff>
    </xdr:from>
    <xdr:to>
      <xdr:col>1</xdr:col>
      <xdr:colOff>1214755</xdr:colOff>
      <xdr:row>35</xdr:row>
      <xdr:rowOff>755015</xdr:rowOff>
    </xdr:to>
    <xdr:pic>
      <xdr:nvPicPr>
        <xdr:cNvPr id="34" name="图片 33"/>
        <xdr:cNvPicPr>
          <a:picLocks noChangeAspect="1"/>
        </xdr:cNvPicPr>
      </xdr:nvPicPr>
      <xdr:blipFill>
        <a:blip r:embed="rId31"/>
        <a:stretch>
          <a:fillRect/>
        </a:stretch>
      </xdr:blipFill>
      <xdr:spPr>
        <a:xfrm>
          <a:off x="443865" y="31226760"/>
          <a:ext cx="1123315" cy="478155"/>
        </a:xfrm>
        <a:prstGeom prst="rect">
          <a:avLst/>
        </a:prstGeom>
        <a:noFill/>
        <a:ln w="9525">
          <a:noFill/>
        </a:ln>
      </xdr:spPr>
    </xdr:pic>
    <xdr:clientData/>
  </xdr:twoCellAnchor>
  <xdr:twoCellAnchor editAs="oneCell">
    <xdr:from>
      <xdr:col>1</xdr:col>
      <xdr:colOff>147955</xdr:colOff>
      <xdr:row>37</xdr:row>
      <xdr:rowOff>167640</xdr:rowOff>
    </xdr:from>
    <xdr:to>
      <xdr:col>1</xdr:col>
      <xdr:colOff>1252220</xdr:colOff>
      <xdr:row>37</xdr:row>
      <xdr:rowOff>728980</xdr:rowOff>
    </xdr:to>
    <xdr:pic>
      <xdr:nvPicPr>
        <xdr:cNvPr id="35" name="图片 34"/>
        <xdr:cNvPicPr>
          <a:picLocks noChangeAspect="1"/>
        </xdr:cNvPicPr>
      </xdr:nvPicPr>
      <xdr:blipFill>
        <a:blip r:embed="rId30"/>
        <a:stretch>
          <a:fillRect/>
        </a:stretch>
      </xdr:blipFill>
      <xdr:spPr>
        <a:xfrm>
          <a:off x="500380" y="32895540"/>
          <a:ext cx="1104265" cy="561340"/>
        </a:xfrm>
        <a:prstGeom prst="rect">
          <a:avLst/>
        </a:prstGeom>
        <a:noFill/>
        <a:ln w="9525">
          <a:noFill/>
        </a:ln>
      </xdr:spPr>
    </xdr:pic>
    <xdr:clientData/>
  </xdr:twoCellAnchor>
  <xdr:twoCellAnchor editAs="oneCell">
    <xdr:from>
      <xdr:col>1</xdr:col>
      <xdr:colOff>95250</xdr:colOff>
      <xdr:row>38</xdr:row>
      <xdr:rowOff>106680</xdr:rowOff>
    </xdr:from>
    <xdr:to>
      <xdr:col>2</xdr:col>
      <xdr:colOff>39370</xdr:colOff>
      <xdr:row>38</xdr:row>
      <xdr:rowOff>808355</xdr:rowOff>
    </xdr:to>
    <xdr:pic>
      <xdr:nvPicPr>
        <xdr:cNvPr id="36" name="图片 35"/>
        <xdr:cNvPicPr>
          <a:picLocks noChangeAspect="1"/>
        </xdr:cNvPicPr>
      </xdr:nvPicPr>
      <xdr:blipFill>
        <a:blip r:embed="rId32"/>
        <a:stretch>
          <a:fillRect/>
        </a:stretch>
      </xdr:blipFill>
      <xdr:spPr>
        <a:xfrm>
          <a:off x="447675" y="33723580"/>
          <a:ext cx="1210945" cy="701675"/>
        </a:xfrm>
        <a:prstGeom prst="rect">
          <a:avLst/>
        </a:prstGeom>
        <a:noFill/>
        <a:ln w="9525">
          <a:noFill/>
        </a:ln>
      </xdr:spPr>
    </xdr:pic>
    <xdr:clientData/>
  </xdr:twoCellAnchor>
  <xdr:twoCellAnchor editAs="oneCell">
    <xdr:from>
      <xdr:col>1</xdr:col>
      <xdr:colOff>107315</xdr:colOff>
      <xdr:row>39</xdr:row>
      <xdr:rowOff>59690</xdr:rowOff>
    </xdr:from>
    <xdr:to>
      <xdr:col>1</xdr:col>
      <xdr:colOff>1137920</xdr:colOff>
      <xdr:row>39</xdr:row>
      <xdr:rowOff>885190</xdr:rowOff>
    </xdr:to>
    <xdr:pic>
      <xdr:nvPicPr>
        <xdr:cNvPr id="37" name="图片 36"/>
        <xdr:cNvPicPr>
          <a:picLocks noChangeAspect="1"/>
        </xdr:cNvPicPr>
      </xdr:nvPicPr>
      <xdr:blipFill>
        <a:blip r:embed="rId33"/>
        <a:stretch>
          <a:fillRect/>
        </a:stretch>
      </xdr:blipFill>
      <xdr:spPr>
        <a:xfrm>
          <a:off x="459740" y="34565590"/>
          <a:ext cx="1030605" cy="825500"/>
        </a:xfrm>
        <a:prstGeom prst="rect">
          <a:avLst/>
        </a:prstGeom>
        <a:noFill/>
        <a:ln w="9525">
          <a:noFill/>
        </a:ln>
      </xdr:spPr>
    </xdr:pic>
    <xdr:clientData/>
  </xdr:twoCellAnchor>
  <xdr:twoCellAnchor editAs="oneCell">
    <xdr:from>
      <xdr:col>1</xdr:col>
      <xdr:colOff>86360</xdr:colOff>
      <xdr:row>40</xdr:row>
      <xdr:rowOff>125730</xdr:rowOff>
    </xdr:from>
    <xdr:to>
      <xdr:col>2</xdr:col>
      <xdr:colOff>54610</xdr:colOff>
      <xdr:row>40</xdr:row>
      <xdr:rowOff>775335</xdr:rowOff>
    </xdr:to>
    <xdr:pic>
      <xdr:nvPicPr>
        <xdr:cNvPr id="38" name="图片 37"/>
        <xdr:cNvPicPr>
          <a:picLocks noChangeAspect="1"/>
        </xdr:cNvPicPr>
      </xdr:nvPicPr>
      <xdr:blipFill>
        <a:blip r:embed="rId34"/>
        <a:stretch>
          <a:fillRect/>
        </a:stretch>
      </xdr:blipFill>
      <xdr:spPr>
        <a:xfrm>
          <a:off x="438785" y="35584130"/>
          <a:ext cx="1235075" cy="649605"/>
        </a:xfrm>
        <a:prstGeom prst="rect">
          <a:avLst/>
        </a:prstGeom>
        <a:noFill/>
        <a:ln w="9525">
          <a:noFill/>
        </a:ln>
      </xdr:spPr>
    </xdr:pic>
    <xdr:clientData/>
  </xdr:twoCellAnchor>
  <xdr:twoCellAnchor editAs="oneCell">
    <xdr:from>
      <xdr:col>1</xdr:col>
      <xdr:colOff>71120</xdr:colOff>
      <xdr:row>41</xdr:row>
      <xdr:rowOff>31750</xdr:rowOff>
    </xdr:from>
    <xdr:to>
      <xdr:col>1</xdr:col>
      <xdr:colOff>1038860</xdr:colOff>
      <xdr:row>41</xdr:row>
      <xdr:rowOff>866775</xdr:rowOff>
    </xdr:to>
    <xdr:pic>
      <xdr:nvPicPr>
        <xdr:cNvPr id="39" name="图片 38"/>
        <xdr:cNvPicPr>
          <a:picLocks noChangeAspect="1"/>
        </xdr:cNvPicPr>
      </xdr:nvPicPr>
      <xdr:blipFill>
        <a:blip r:embed="rId35"/>
        <a:stretch>
          <a:fillRect/>
        </a:stretch>
      </xdr:blipFill>
      <xdr:spPr>
        <a:xfrm>
          <a:off x="423545" y="36379150"/>
          <a:ext cx="967740" cy="835025"/>
        </a:xfrm>
        <a:prstGeom prst="rect">
          <a:avLst/>
        </a:prstGeom>
        <a:noFill/>
        <a:ln w="9525">
          <a:noFill/>
        </a:ln>
      </xdr:spPr>
    </xdr:pic>
    <xdr:clientData/>
  </xdr:twoCellAnchor>
  <xdr:twoCellAnchor editAs="oneCell">
    <xdr:from>
      <xdr:col>1</xdr:col>
      <xdr:colOff>30480</xdr:colOff>
      <xdr:row>42</xdr:row>
      <xdr:rowOff>40005</xdr:rowOff>
    </xdr:from>
    <xdr:to>
      <xdr:col>1</xdr:col>
      <xdr:colOff>1035685</xdr:colOff>
      <xdr:row>42</xdr:row>
      <xdr:rowOff>932180</xdr:rowOff>
    </xdr:to>
    <xdr:pic>
      <xdr:nvPicPr>
        <xdr:cNvPr id="40" name="图片 39"/>
        <xdr:cNvPicPr>
          <a:picLocks noChangeAspect="1"/>
        </xdr:cNvPicPr>
      </xdr:nvPicPr>
      <xdr:blipFill>
        <a:blip r:embed="rId36"/>
        <a:stretch>
          <a:fillRect/>
        </a:stretch>
      </xdr:blipFill>
      <xdr:spPr>
        <a:xfrm>
          <a:off x="382905" y="37276405"/>
          <a:ext cx="1005205" cy="892175"/>
        </a:xfrm>
        <a:prstGeom prst="rect">
          <a:avLst/>
        </a:prstGeom>
        <a:noFill/>
        <a:ln w="9525">
          <a:noFill/>
        </a:ln>
      </xdr:spPr>
    </xdr:pic>
    <xdr:clientData/>
  </xdr:twoCellAnchor>
  <xdr:twoCellAnchor editAs="oneCell">
    <xdr:from>
      <xdr:col>1</xdr:col>
      <xdr:colOff>99695</xdr:colOff>
      <xdr:row>43</xdr:row>
      <xdr:rowOff>130810</xdr:rowOff>
    </xdr:from>
    <xdr:to>
      <xdr:col>1</xdr:col>
      <xdr:colOff>1210945</xdr:colOff>
      <xdr:row>43</xdr:row>
      <xdr:rowOff>805180</xdr:rowOff>
    </xdr:to>
    <xdr:pic>
      <xdr:nvPicPr>
        <xdr:cNvPr id="41" name="图片 40"/>
        <xdr:cNvPicPr>
          <a:picLocks noChangeAspect="1"/>
        </xdr:cNvPicPr>
      </xdr:nvPicPr>
      <xdr:blipFill>
        <a:blip r:embed="rId37"/>
        <a:stretch>
          <a:fillRect/>
        </a:stretch>
      </xdr:blipFill>
      <xdr:spPr>
        <a:xfrm>
          <a:off x="452120" y="38319710"/>
          <a:ext cx="1111250" cy="674370"/>
        </a:xfrm>
        <a:prstGeom prst="rect">
          <a:avLst/>
        </a:prstGeom>
        <a:noFill/>
        <a:ln w="9525">
          <a:noFill/>
        </a:ln>
      </xdr:spPr>
    </xdr:pic>
    <xdr:clientData/>
  </xdr:twoCellAnchor>
  <xdr:twoCellAnchor editAs="oneCell">
    <xdr:from>
      <xdr:col>1</xdr:col>
      <xdr:colOff>65405</xdr:colOff>
      <xdr:row>48</xdr:row>
      <xdr:rowOff>36830</xdr:rowOff>
    </xdr:from>
    <xdr:to>
      <xdr:col>2</xdr:col>
      <xdr:colOff>325120</xdr:colOff>
      <xdr:row>48</xdr:row>
      <xdr:rowOff>899160</xdr:rowOff>
    </xdr:to>
    <xdr:pic>
      <xdr:nvPicPr>
        <xdr:cNvPr id="42" name="图片 41" descr="图片1"/>
        <xdr:cNvPicPr>
          <a:picLocks noChangeAspect="1"/>
        </xdr:cNvPicPr>
      </xdr:nvPicPr>
      <xdr:blipFill>
        <a:blip r:embed="rId38"/>
        <a:stretch>
          <a:fillRect/>
        </a:stretch>
      </xdr:blipFill>
      <xdr:spPr>
        <a:xfrm>
          <a:off x="417830" y="42670730"/>
          <a:ext cx="1526540" cy="8623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opLeftCell="A7" workbookViewId="0">
      <selection activeCell="L4" sqref="L4"/>
    </sheetView>
  </sheetViews>
  <sheetFormatPr defaultColWidth="9" defaultRowHeight="14.25"/>
  <cols>
    <col min="1" max="1" width="7.25" style="48" customWidth="1"/>
    <col min="2" max="2" width="41.25" style="49" customWidth="1"/>
    <col min="3" max="3" width="8.875" style="48" customWidth="1"/>
    <col min="4" max="4" width="9.625" style="48" customWidth="1"/>
    <col min="5" max="5" width="11" style="49" customWidth="1"/>
    <col min="6" max="6" width="6.5" style="50" customWidth="1"/>
    <col min="7" max="7" width="8.5" style="49" customWidth="1"/>
    <col min="8" max="12" width="9" style="49"/>
    <col min="13" max="16384" width="9" style="27"/>
  </cols>
  <sheetData>
    <row r="1" ht="57.95" customHeight="1" spans="1:9">
      <c r="A1" s="51" t="s">
        <v>0</v>
      </c>
      <c r="B1" s="51"/>
      <c r="C1" s="51"/>
      <c r="D1" s="51"/>
      <c r="E1" s="51"/>
      <c r="F1" s="51"/>
      <c r="G1" s="52"/>
      <c r="H1" s="52"/>
      <c r="I1" s="52"/>
    </row>
    <row r="2" ht="44" customHeight="1" spans="1:6">
      <c r="A2" s="53" t="s">
        <v>1</v>
      </c>
      <c r="B2" s="53" t="s">
        <v>2</v>
      </c>
      <c r="C2" s="53" t="s">
        <v>3</v>
      </c>
      <c r="D2" s="53" t="s">
        <v>4</v>
      </c>
      <c r="E2" s="53" t="s">
        <v>5</v>
      </c>
      <c r="F2" s="53" t="s">
        <v>6</v>
      </c>
    </row>
    <row r="3" s="44" customFormat="1" ht="36" customHeight="1" spans="1:12">
      <c r="A3" s="54">
        <v>1</v>
      </c>
      <c r="B3" s="55" t="s">
        <v>7</v>
      </c>
      <c r="C3" s="56" t="s">
        <v>8</v>
      </c>
      <c r="D3" s="56" t="s">
        <v>9</v>
      </c>
      <c r="E3" s="55" t="s">
        <v>10</v>
      </c>
      <c r="F3" s="55"/>
      <c r="G3" s="57"/>
      <c r="H3" s="57"/>
      <c r="I3" s="57"/>
      <c r="J3" s="57"/>
      <c r="K3" s="57"/>
      <c r="L3" s="57"/>
    </row>
    <row r="4" s="44" customFormat="1" ht="27" customHeight="1" spans="1:12">
      <c r="A4" s="54">
        <v>2</v>
      </c>
      <c r="B4" s="55" t="s">
        <v>11</v>
      </c>
      <c r="C4" s="56" t="s">
        <v>8</v>
      </c>
      <c r="D4" s="56" t="s">
        <v>12</v>
      </c>
      <c r="E4" s="55" t="s">
        <v>10</v>
      </c>
      <c r="F4" s="55"/>
      <c r="G4" s="57"/>
      <c r="H4" s="57"/>
      <c r="I4" s="57"/>
      <c r="J4" s="57"/>
      <c r="K4" s="57"/>
      <c r="L4" s="57"/>
    </row>
    <row r="5" s="44" customFormat="1" ht="27" customHeight="1" spans="1:12">
      <c r="A5" s="54">
        <v>3</v>
      </c>
      <c r="B5" s="55" t="s">
        <v>13</v>
      </c>
      <c r="C5" s="56" t="s">
        <v>14</v>
      </c>
      <c r="D5" s="56" t="s">
        <v>15</v>
      </c>
      <c r="E5" s="55" t="s">
        <v>10</v>
      </c>
      <c r="F5" s="55"/>
      <c r="G5" s="57"/>
      <c r="H5" s="57"/>
      <c r="I5" s="57"/>
      <c r="J5" s="57"/>
      <c r="K5" s="57"/>
      <c r="L5" s="57"/>
    </row>
    <row r="6" s="44" customFormat="1" ht="27" customHeight="1" spans="1:12">
      <c r="A6" s="54">
        <v>4</v>
      </c>
      <c r="B6" s="55" t="s">
        <v>16</v>
      </c>
      <c r="C6" s="56" t="s">
        <v>8</v>
      </c>
      <c r="D6" s="56" t="s">
        <v>17</v>
      </c>
      <c r="E6" s="55" t="s">
        <v>10</v>
      </c>
      <c r="F6" s="55"/>
      <c r="G6" s="57"/>
      <c r="H6" s="57"/>
      <c r="I6" s="57"/>
      <c r="J6" s="57"/>
      <c r="K6" s="57"/>
      <c r="L6" s="57"/>
    </row>
    <row r="7" s="44" customFormat="1" ht="27" customHeight="1" spans="1:12">
      <c r="A7" s="54">
        <v>5</v>
      </c>
      <c r="B7" s="55" t="s">
        <v>18</v>
      </c>
      <c r="C7" s="56" t="s">
        <v>19</v>
      </c>
      <c r="D7" s="56" t="s">
        <v>20</v>
      </c>
      <c r="E7" s="55" t="s">
        <v>10</v>
      </c>
      <c r="F7" s="55"/>
      <c r="G7" s="57"/>
      <c r="H7" s="57"/>
      <c r="I7" s="57"/>
      <c r="J7" s="57"/>
      <c r="K7" s="57"/>
      <c r="L7" s="57"/>
    </row>
    <row r="8" s="44" customFormat="1" ht="32.1" customHeight="1" spans="1:12">
      <c r="A8" s="54">
        <v>6</v>
      </c>
      <c r="B8" s="55" t="s">
        <v>21</v>
      </c>
      <c r="C8" s="56" t="s">
        <v>8</v>
      </c>
      <c r="D8" s="56" t="s">
        <v>22</v>
      </c>
      <c r="E8" s="55" t="s">
        <v>10</v>
      </c>
      <c r="F8" s="55"/>
      <c r="G8" s="58"/>
      <c r="H8" s="57"/>
      <c r="I8" s="57"/>
      <c r="J8" s="57"/>
      <c r="K8" s="57"/>
      <c r="L8" s="57"/>
    </row>
    <row r="9" s="44" customFormat="1" ht="32.1" customHeight="1" spans="1:12">
      <c r="A9" s="54">
        <v>7</v>
      </c>
      <c r="B9" s="55" t="s">
        <v>23</v>
      </c>
      <c r="C9" s="56" t="s">
        <v>8</v>
      </c>
      <c r="D9" s="56" t="s">
        <v>24</v>
      </c>
      <c r="E9" s="55" t="s">
        <v>10</v>
      </c>
      <c r="F9" s="55"/>
      <c r="G9" s="58"/>
      <c r="H9" s="57"/>
      <c r="I9" s="57"/>
      <c r="J9" s="57"/>
      <c r="K9" s="57"/>
      <c r="L9" s="57"/>
    </row>
    <row r="10" s="45" customFormat="1" ht="32.1" customHeight="1" spans="1:12">
      <c r="A10" s="54">
        <v>8</v>
      </c>
      <c r="B10" s="55" t="s">
        <v>25</v>
      </c>
      <c r="C10" s="56" t="s">
        <v>8</v>
      </c>
      <c r="D10" s="56" t="s">
        <v>26</v>
      </c>
      <c r="E10" s="55" t="s">
        <v>10</v>
      </c>
      <c r="F10" s="55"/>
      <c r="G10" s="59"/>
      <c r="H10" s="60"/>
      <c r="I10" s="64"/>
      <c r="J10" s="64"/>
      <c r="K10" s="64"/>
      <c r="L10" s="64"/>
    </row>
    <row r="11" s="46" customFormat="1" ht="32.1" customHeight="1" spans="1:12">
      <c r="A11" s="54">
        <v>9</v>
      </c>
      <c r="B11" s="55" t="s">
        <v>27</v>
      </c>
      <c r="C11" s="56" t="s">
        <v>8</v>
      </c>
      <c r="D11" s="56" t="s">
        <v>28</v>
      </c>
      <c r="E11" s="55" t="s">
        <v>10</v>
      </c>
      <c r="F11" s="55"/>
      <c r="G11" s="58"/>
      <c r="H11" s="61"/>
      <c r="I11" s="65"/>
      <c r="J11" s="65"/>
      <c r="K11" s="65"/>
      <c r="L11" s="65"/>
    </row>
    <row r="12" s="47" customFormat="1" ht="33" customHeight="1" spans="1:12">
      <c r="A12" s="54">
        <v>10</v>
      </c>
      <c r="B12" s="55" t="s">
        <v>29</v>
      </c>
      <c r="C12" s="56" t="s">
        <v>8</v>
      </c>
      <c r="D12" s="56" t="s">
        <v>30</v>
      </c>
      <c r="E12" s="55" t="s">
        <v>10</v>
      </c>
      <c r="F12" s="55"/>
      <c r="G12" s="58"/>
      <c r="H12" s="61"/>
      <c r="I12" s="61"/>
      <c r="J12" s="61"/>
      <c r="K12" s="61"/>
      <c r="L12" s="61"/>
    </row>
    <row r="13" s="47" customFormat="1" ht="33" customHeight="1" spans="1:12">
      <c r="A13" s="54">
        <v>11</v>
      </c>
      <c r="B13" s="55" t="s">
        <v>31</v>
      </c>
      <c r="C13" s="56" t="s">
        <v>8</v>
      </c>
      <c r="D13" s="56" t="s">
        <v>32</v>
      </c>
      <c r="E13" s="55" t="s">
        <v>10</v>
      </c>
      <c r="F13" s="55"/>
      <c r="G13" s="58"/>
      <c r="H13" s="61"/>
      <c r="I13" s="61"/>
      <c r="J13" s="61"/>
      <c r="K13" s="61"/>
      <c r="L13" s="61"/>
    </row>
    <row r="14" s="47" customFormat="1" ht="33" customHeight="1" spans="1:12">
      <c r="A14" s="54">
        <v>12</v>
      </c>
      <c r="B14" s="55" t="s">
        <v>33</v>
      </c>
      <c r="C14" s="56" t="s">
        <v>19</v>
      </c>
      <c r="D14" s="56" t="s">
        <v>34</v>
      </c>
      <c r="E14" s="55" t="s">
        <v>10</v>
      </c>
      <c r="F14" s="55"/>
      <c r="G14" s="58"/>
      <c r="H14" s="61"/>
      <c r="I14" s="61"/>
      <c r="J14" s="61"/>
      <c r="K14" s="61"/>
      <c r="L14" s="61"/>
    </row>
    <row r="15" s="47" customFormat="1" ht="33" customHeight="1" spans="1:12">
      <c r="A15" s="54">
        <v>13</v>
      </c>
      <c r="B15" s="55" t="s">
        <v>35</v>
      </c>
      <c r="C15" s="56" t="s">
        <v>8</v>
      </c>
      <c r="D15" s="56" t="s">
        <v>36</v>
      </c>
      <c r="E15" s="55" t="s">
        <v>37</v>
      </c>
      <c r="F15" s="55"/>
      <c r="G15" s="58"/>
      <c r="H15" s="61"/>
      <c r="I15" s="61"/>
      <c r="J15" s="61"/>
      <c r="K15" s="61"/>
      <c r="L15" s="61"/>
    </row>
    <row r="16" s="44" customFormat="1" ht="32.1" customHeight="1" spans="1:12">
      <c r="A16" s="54">
        <v>14</v>
      </c>
      <c r="B16" s="55" t="s">
        <v>38</v>
      </c>
      <c r="C16" s="56" t="s">
        <v>39</v>
      </c>
      <c r="D16" s="62">
        <v>1</v>
      </c>
      <c r="E16" s="55" t="s">
        <v>37</v>
      </c>
      <c r="F16" s="55"/>
      <c r="G16" s="58"/>
      <c r="H16" s="57"/>
      <c r="I16" s="57"/>
      <c r="J16" s="57"/>
      <c r="K16" s="57"/>
      <c r="L16" s="57"/>
    </row>
    <row r="17" s="44" customFormat="1" ht="32.1" customHeight="1" spans="1:12">
      <c r="A17" s="54">
        <v>15</v>
      </c>
      <c r="B17" s="55" t="s">
        <v>40</v>
      </c>
      <c r="C17" s="56" t="s">
        <v>39</v>
      </c>
      <c r="D17" s="62">
        <v>1</v>
      </c>
      <c r="E17" s="55" t="s">
        <v>37</v>
      </c>
      <c r="F17" s="55"/>
      <c r="G17" s="58"/>
      <c r="H17" s="57"/>
      <c r="I17" s="57"/>
      <c r="J17" s="57"/>
      <c r="K17" s="57"/>
      <c r="L17" s="57"/>
    </row>
    <row r="18" ht="33.95" customHeight="1" spans="1:6">
      <c r="A18" s="63" t="s">
        <v>41</v>
      </c>
      <c r="B18" s="63"/>
      <c r="C18" s="63" t="s">
        <v>42</v>
      </c>
      <c r="D18" s="63"/>
      <c r="E18" s="63"/>
      <c r="F18" s="63"/>
    </row>
    <row r="19" ht="26.1" customHeight="1" spans="1:6">
      <c r="A19" s="63"/>
      <c r="B19" s="63"/>
      <c r="C19" s="63"/>
      <c r="D19" s="63"/>
      <c r="E19" s="63"/>
      <c r="F19" s="63"/>
    </row>
    <row r="20" s="27" customFormat="1" spans="1:12">
      <c r="A20" s="48"/>
      <c r="B20" s="49"/>
      <c r="C20" s="48"/>
      <c r="D20" s="48"/>
      <c r="E20" s="49"/>
      <c r="F20" s="50"/>
      <c r="G20" s="49"/>
      <c r="H20" s="49"/>
      <c r="I20" s="49"/>
      <c r="J20" s="49"/>
      <c r="K20" s="49"/>
      <c r="L20" s="49"/>
    </row>
    <row r="21" s="27" customFormat="1" spans="1:12">
      <c r="A21" s="48"/>
      <c r="B21" s="49"/>
      <c r="C21" s="48"/>
      <c r="D21" s="48"/>
      <c r="E21" s="49"/>
      <c r="F21" s="50"/>
      <c r="G21" s="49"/>
      <c r="H21" s="49"/>
      <c r="I21" s="49"/>
      <c r="J21" s="49"/>
      <c r="K21" s="49"/>
      <c r="L21" s="49"/>
    </row>
    <row r="22" s="27" customFormat="1" spans="1:12">
      <c r="A22" s="48"/>
      <c r="B22" s="49"/>
      <c r="C22" s="48"/>
      <c r="D22" s="48"/>
      <c r="E22" s="49"/>
      <c r="F22" s="50"/>
      <c r="G22" s="49"/>
      <c r="H22" s="49"/>
      <c r="I22" s="49"/>
      <c r="J22" s="49"/>
      <c r="K22" s="49"/>
      <c r="L22" s="49"/>
    </row>
    <row r="23" s="27" customFormat="1" spans="1:12">
      <c r="A23" s="48"/>
      <c r="B23" s="49"/>
      <c r="C23" s="48"/>
      <c r="D23" s="48"/>
      <c r="E23" s="49"/>
      <c r="F23" s="50"/>
      <c r="G23" s="49"/>
      <c r="H23" s="49"/>
      <c r="I23" s="49"/>
      <c r="J23" s="49"/>
      <c r="K23" s="49"/>
      <c r="L23" s="49"/>
    </row>
    <row r="24" s="27" customFormat="1" spans="1:12">
      <c r="A24" s="48"/>
      <c r="B24" s="49"/>
      <c r="C24" s="48"/>
      <c r="D24" s="48"/>
      <c r="E24" s="49"/>
      <c r="F24" s="50"/>
      <c r="G24" s="49"/>
      <c r="H24" s="49"/>
      <c r="I24" s="49"/>
      <c r="J24" s="49"/>
      <c r="K24" s="49"/>
      <c r="L24" s="49"/>
    </row>
    <row r="25" s="27" customFormat="1" spans="1:12">
      <c r="A25" s="48"/>
      <c r="B25" s="49"/>
      <c r="C25" s="48"/>
      <c r="D25" s="48"/>
      <c r="E25" s="49"/>
      <c r="F25" s="50"/>
      <c r="G25" s="49"/>
      <c r="H25" s="49"/>
      <c r="I25" s="49"/>
      <c r="J25" s="49"/>
      <c r="K25" s="49"/>
      <c r="L25" s="49"/>
    </row>
    <row r="26" s="27" customFormat="1" spans="1:12">
      <c r="A26" s="48"/>
      <c r="B26" s="49"/>
      <c r="C26" s="48"/>
      <c r="D26" s="48"/>
      <c r="E26" s="49"/>
      <c r="F26" s="50"/>
      <c r="G26" s="49"/>
      <c r="H26" s="49"/>
      <c r="I26" s="49"/>
      <c r="J26" s="49"/>
      <c r="K26" s="49"/>
      <c r="L26" s="49"/>
    </row>
    <row r="27" s="27" customFormat="1" spans="1:12">
      <c r="A27" s="48"/>
      <c r="B27" s="49"/>
      <c r="C27" s="48"/>
      <c r="D27" s="48"/>
      <c r="E27" s="49"/>
      <c r="F27" s="50"/>
      <c r="G27" s="49"/>
      <c r="H27" s="49"/>
      <c r="I27" s="49"/>
      <c r="J27" s="49"/>
      <c r="K27" s="49"/>
      <c r="L27" s="49"/>
    </row>
    <row r="28" s="27" customFormat="1" spans="1:12">
      <c r="A28" s="48"/>
      <c r="B28" s="49"/>
      <c r="C28" s="48"/>
      <c r="D28" s="48"/>
      <c r="E28" s="49"/>
      <c r="F28" s="50"/>
      <c r="G28" s="49"/>
      <c r="H28" s="49"/>
      <c r="I28" s="49"/>
      <c r="J28" s="49"/>
      <c r="K28" s="49"/>
      <c r="L28" s="49"/>
    </row>
    <row r="29" s="27" customFormat="1" spans="1:12">
      <c r="A29" s="48"/>
      <c r="B29" s="49"/>
      <c r="C29" s="48"/>
      <c r="D29" s="48"/>
      <c r="E29" s="49"/>
      <c r="F29" s="50"/>
      <c r="G29" s="49"/>
      <c r="H29" s="49"/>
      <c r="I29" s="49"/>
      <c r="J29" s="49"/>
      <c r="K29" s="49"/>
      <c r="L29" s="49"/>
    </row>
    <row r="30" s="27" customFormat="1" spans="1:12">
      <c r="A30" s="48"/>
      <c r="B30" s="49"/>
      <c r="C30" s="48"/>
      <c r="D30" s="48"/>
      <c r="E30" s="49"/>
      <c r="F30" s="50"/>
      <c r="G30" s="49"/>
      <c r="H30" s="49"/>
      <c r="I30" s="49"/>
      <c r="J30" s="49"/>
      <c r="K30" s="49"/>
      <c r="L30" s="49"/>
    </row>
    <row r="31" s="27" customFormat="1" spans="1:12">
      <c r="A31" s="48"/>
      <c r="B31" s="49"/>
      <c r="C31" s="48"/>
      <c r="D31" s="48"/>
      <c r="E31" s="49"/>
      <c r="F31" s="50"/>
      <c r="G31" s="49"/>
      <c r="H31" s="49"/>
      <c r="I31" s="49"/>
      <c r="J31" s="49"/>
      <c r="K31" s="49"/>
      <c r="L31" s="49"/>
    </row>
    <row r="32" s="27" customFormat="1" spans="1:12">
      <c r="A32" s="48"/>
      <c r="B32" s="49"/>
      <c r="C32" s="48"/>
      <c r="D32" s="48"/>
      <c r="E32" s="49"/>
      <c r="F32" s="50"/>
      <c r="G32" s="49"/>
      <c r="H32" s="49"/>
      <c r="I32" s="49"/>
      <c r="J32" s="49"/>
      <c r="K32" s="49"/>
      <c r="L32" s="49"/>
    </row>
    <row r="33" s="27" customFormat="1" spans="1:12">
      <c r="A33" s="48"/>
      <c r="B33" s="49"/>
      <c r="C33" s="48"/>
      <c r="D33" s="48"/>
      <c r="E33" s="49"/>
      <c r="F33" s="50"/>
      <c r="G33" s="49"/>
      <c r="H33" s="49"/>
      <c r="I33" s="49"/>
      <c r="J33" s="49"/>
      <c r="K33" s="49"/>
      <c r="L33" s="49"/>
    </row>
    <row r="34" s="27" customFormat="1" ht="43.5" customHeight="1" spans="1:12">
      <c r="A34" s="48"/>
      <c r="B34" s="49"/>
      <c r="C34" s="48"/>
      <c r="D34" s="48"/>
      <c r="E34" s="49"/>
      <c r="F34" s="50"/>
      <c r="G34" s="49"/>
      <c r="H34" s="49"/>
      <c r="I34" s="49"/>
      <c r="J34" s="49"/>
      <c r="K34" s="49"/>
      <c r="L34" s="49"/>
    </row>
  </sheetData>
  <mergeCells count="3">
    <mergeCell ref="A1:F1"/>
    <mergeCell ref="A18:B19"/>
    <mergeCell ref="C18:F1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workbookViewId="0">
      <selection activeCell="N13" sqref="N13"/>
    </sheetView>
  </sheetViews>
  <sheetFormatPr defaultColWidth="9" defaultRowHeight="14.25" outlineLevelCol="7"/>
  <cols>
    <col min="1" max="2" width="9" style="27"/>
    <col min="3" max="3" width="3.25" style="27" customWidth="1"/>
    <col min="4" max="4" width="9.25" style="27" customWidth="1"/>
    <col min="5" max="5" width="12.5" style="27" customWidth="1"/>
    <col min="6" max="6" width="12.125" style="27" customWidth="1"/>
    <col min="7" max="7" width="15" style="27" customWidth="1"/>
    <col min="8" max="8" width="13.5" style="27" customWidth="1"/>
    <col min="9" max="16384" width="9" style="27"/>
  </cols>
  <sheetData>
    <row r="1" s="27" customFormat="1" ht="37.5" customHeight="1" spans="1:8">
      <c r="A1" s="28" t="s">
        <v>43</v>
      </c>
      <c r="B1" s="28"/>
      <c r="C1" s="28"/>
      <c r="D1" s="28"/>
      <c r="E1" s="28"/>
      <c r="F1" s="28"/>
      <c r="G1" s="28"/>
      <c r="H1" s="28"/>
    </row>
    <row r="2" s="27" customFormat="1" ht="31.9" customHeight="1" spans="1:8">
      <c r="A2" s="29" t="s">
        <v>44</v>
      </c>
      <c r="B2" s="29"/>
      <c r="C2" s="29"/>
      <c r="D2" s="29"/>
      <c r="E2" s="29"/>
      <c r="F2" s="29"/>
      <c r="G2" s="29"/>
      <c r="H2" s="29"/>
    </row>
    <row r="3" s="27" customFormat="1" ht="23.25" customHeight="1" spans="1:8">
      <c r="A3" s="29" t="s">
        <v>45</v>
      </c>
      <c r="B3" s="29"/>
      <c r="C3" s="29"/>
      <c r="D3" s="29"/>
      <c r="E3" s="29"/>
      <c r="F3" s="29"/>
      <c r="G3" s="29"/>
      <c r="H3" s="29"/>
    </row>
    <row r="4" s="27" customFormat="1" ht="25.5" customHeight="1" spans="1:8">
      <c r="A4" s="29" t="s">
        <v>46</v>
      </c>
      <c r="B4" s="29"/>
      <c r="C4" s="29"/>
      <c r="D4" s="29"/>
      <c r="E4" s="29"/>
      <c r="F4" s="29"/>
      <c r="G4" s="29"/>
      <c r="H4" s="29"/>
    </row>
    <row r="5" s="27" customFormat="1" ht="30" customHeight="1" spans="1:8">
      <c r="A5" s="30" t="s">
        <v>47</v>
      </c>
      <c r="B5" s="30"/>
      <c r="C5" s="30"/>
      <c r="D5" s="30"/>
      <c r="E5" s="30"/>
      <c r="F5" s="30"/>
      <c r="G5" s="30"/>
      <c r="H5" s="30"/>
    </row>
    <row r="6" s="27" customFormat="1" ht="20.25" customHeight="1" spans="1:8">
      <c r="A6" s="31" t="s">
        <v>1</v>
      </c>
      <c r="B6" s="32" t="s">
        <v>48</v>
      </c>
      <c r="C6" s="32"/>
      <c r="D6" s="32"/>
      <c r="E6" s="32" t="s">
        <v>49</v>
      </c>
      <c r="F6" s="32" t="s">
        <v>50</v>
      </c>
      <c r="G6" s="32" t="s">
        <v>51</v>
      </c>
      <c r="H6" s="32" t="s">
        <v>52</v>
      </c>
    </row>
    <row r="7" s="27" customFormat="1" ht="20.25" customHeight="1" spans="1:8">
      <c r="A7" s="33" t="s">
        <v>53</v>
      </c>
      <c r="B7" s="34" t="s">
        <v>54</v>
      </c>
      <c r="C7" s="34"/>
      <c r="D7" s="34"/>
      <c r="E7" s="35">
        <f>E8+E9+E10+E11</f>
        <v>0</v>
      </c>
      <c r="F7" s="35">
        <v>0</v>
      </c>
      <c r="G7" s="35">
        <f>G8+G9+G10+G11</f>
        <v>0</v>
      </c>
      <c r="H7" s="35">
        <f>H8+H9+H10+H11+H12</f>
        <v>312000</v>
      </c>
    </row>
    <row r="8" s="27" customFormat="1" ht="20.25" customHeight="1" spans="1:8">
      <c r="A8" s="36">
        <v>1.1</v>
      </c>
      <c r="B8" s="37" t="s">
        <v>55</v>
      </c>
      <c r="C8" s="37"/>
      <c r="D8" s="37"/>
      <c r="E8" s="35">
        <v>0</v>
      </c>
      <c r="F8" s="35">
        <v>0</v>
      </c>
      <c r="G8" s="35">
        <v>0</v>
      </c>
      <c r="H8" s="35">
        <f>'《工程量清单计价表（最终金额）》'!L51</f>
        <v>315182</v>
      </c>
    </row>
    <row r="9" s="27" customFormat="1" ht="20.25" customHeight="1" spans="1:8">
      <c r="A9" s="36">
        <v>1.2</v>
      </c>
      <c r="B9" s="37" t="s">
        <v>56</v>
      </c>
      <c r="C9" s="37"/>
      <c r="D9" s="37"/>
      <c r="E9" s="35">
        <v>0</v>
      </c>
      <c r="F9" s="35">
        <v>0</v>
      </c>
      <c r="G9" s="35">
        <v>0</v>
      </c>
      <c r="H9" s="35">
        <v>0</v>
      </c>
    </row>
    <row r="10" s="27" customFormat="1" ht="20.25" customHeight="1" spans="1:8">
      <c r="A10" s="36">
        <v>1.3</v>
      </c>
      <c r="B10" s="37" t="s">
        <v>57</v>
      </c>
      <c r="C10" s="37"/>
      <c r="D10" s="37"/>
      <c r="E10" s="35">
        <v>0</v>
      </c>
      <c r="F10" s="35">
        <v>0</v>
      </c>
      <c r="G10" s="35">
        <v>0</v>
      </c>
      <c r="H10" s="37"/>
    </row>
    <row r="11" s="27" customFormat="1" ht="20.25" customHeight="1" spans="1:8">
      <c r="A11" s="36">
        <v>1.4</v>
      </c>
      <c r="B11" s="37" t="s">
        <v>58</v>
      </c>
      <c r="C11" s="37"/>
      <c r="D11" s="37"/>
      <c r="E11" s="35">
        <v>0</v>
      </c>
      <c r="F11" s="35">
        <v>0</v>
      </c>
      <c r="G11" s="35">
        <v>0</v>
      </c>
      <c r="H11" s="35">
        <f>'《工程量清单计价表（最终金额）》'!L52</f>
        <v>-3182</v>
      </c>
    </row>
    <row r="12" s="27" customFormat="1" ht="20.25" customHeight="1" spans="1:8">
      <c r="A12" s="36">
        <v>1.5</v>
      </c>
      <c r="B12" s="37" t="s">
        <v>59</v>
      </c>
      <c r="C12" s="37"/>
      <c r="D12" s="37"/>
      <c r="E12" s="37"/>
      <c r="F12" s="37"/>
      <c r="G12" s="37"/>
      <c r="H12" s="35"/>
    </row>
    <row r="13" s="27" customFormat="1" ht="20.25" customHeight="1" spans="1:8">
      <c r="A13" s="33" t="s">
        <v>60</v>
      </c>
      <c r="B13" s="34" t="s">
        <v>61</v>
      </c>
      <c r="C13" s="34"/>
      <c r="D13" s="34"/>
      <c r="E13" s="35">
        <v>0</v>
      </c>
      <c r="F13" s="35"/>
      <c r="G13" s="35">
        <v>0</v>
      </c>
      <c r="H13" s="35">
        <v>0</v>
      </c>
    </row>
    <row r="14" s="27" customFormat="1" ht="20.25" customHeight="1" spans="1:8">
      <c r="A14" s="36">
        <v>2.1</v>
      </c>
      <c r="B14" s="37" t="s">
        <v>62</v>
      </c>
      <c r="C14" s="37"/>
      <c r="D14" s="37"/>
      <c r="E14" s="35">
        <v>0</v>
      </c>
      <c r="F14" s="35"/>
      <c r="G14" s="35">
        <v>0</v>
      </c>
      <c r="H14" s="35">
        <v>0</v>
      </c>
    </row>
    <row r="15" s="27" customFormat="1" ht="20.25" customHeight="1" spans="1:8">
      <c r="A15" s="36">
        <v>2.2</v>
      </c>
      <c r="B15" s="37" t="s">
        <v>62</v>
      </c>
      <c r="C15" s="37"/>
      <c r="D15" s="37"/>
      <c r="E15" s="35">
        <v>0</v>
      </c>
      <c r="F15" s="35"/>
      <c r="G15" s="35">
        <v>0</v>
      </c>
      <c r="H15" s="35">
        <v>0</v>
      </c>
    </row>
    <row r="16" s="27" customFormat="1" ht="20.25" customHeight="1" spans="1:8">
      <c r="A16" s="33" t="s">
        <v>63</v>
      </c>
      <c r="B16" s="34" t="s">
        <v>64</v>
      </c>
      <c r="C16" s="34"/>
      <c r="D16" s="37" t="s">
        <v>65</v>
      </c>
      <c r="E16" s="38">
        <f>H7</f>
        <v>312000</v>
      </c>
      <c r="F16" s="38"/>
      <c r="G16" s="38"/>
      <c r="H16" s="38"/>
    </row>
    <row r="17" s="27" customFormat="1" ht="20.25" customHeight="1" spans="1:8">
      <c r="A17" s="33"/>
      <c r="B17" s="34"/>
      <c r="C17" s="34"/>
      <c r="D17" s="37" t="s">
        <v>66</v>
      </c>
      <c r="E17" s="39">
        <f>E16</f>
        <v>312000</v>
      </c>
      <c r="F17" s="39"/>
      <c r="G17" s="39"/>
      <c r="H17" s="39"/>
    </row>
    <row r="18" s="27" customFormat="1" ht="20.25" customHeight="1" spans="1:8">
      <c r="A18" s="33" t="s">
        <v>67</v>
      </c>
      <c r="B18" s="34" t="s">
        <v>68</v>
      </c>
      <c r="C18" s="34"/>
      <c r="D18" s="34"/>
      <c r="E18" s="35">
        <v>0</v>
      </c>
      <c r="F18" s="35"/>
      <c r="G18" s="35"/>
      <c r="H18" s="35"/>
    </row>
    <row r="19" s="27" customFormat="1" ht="20.25" customHeight="1" spans="1:8">
      <c r="A19" s="36">
        <v>4.1</v>
      </c>
      <c r="B19" s="37" t="s">
        <v>69</v>
      </c>
      <c r="C19" s="37"/>
      <c r="D19" s="37"/>
      <c r="E19" s="35">
        <v>0</v>
      </c>
      <c r="F19" s="35"/>
      <c r="G19" s="35"/>
      <c r="H19" s="35"/>
    </row>
    <row r="20" s="27" customFormat="1" ht="20.25" customHeight="1" spans="1:8">
      <c r="A20" s="36">
        <v>4.2</v>
      </c>
      <c r="B20" s="37" t="s">
        <v>70</v>
      </c>
      <c r="C20" s="37"/>
      <c r="D20" s="37"/>
      <c r="E20" s="35">
        <v>0</v>
      </c>
      <c r="F20" s="35"/>
      <c r="G20" s="35"/>
      <c r="H20" s="35"/>
    </row>
    <row r="21" s="27" customFormat="1" ht="20.25" customHeight="1" spans="1:8">
      <c r="A21" s="33" t="s">
        <v>71</v>
      </c>
      <c r="B21" s="34" t="s">
        <v>72</v>
      </c>
      <c r="C21" s="34"/>
      <c r="D21" s="34"/>
      <c r="E21" s="35">
        <v>0</v>
      </c>
      <c r="F21" s="35"/>
      <c r="G21" s="35"/>
      <c r="H21" s="35"/>
    </row>
    <row r="22" s="27" customFormat="1" ht="20.25" customHeight="1" spans="1:8">
      <c r="A22" s="36">
        <v>5.1</v>
      </c>
      <c r="B22" s="37" t="s">
        <v>73</v>
      </c>
      <c r="C22" s="37"/>
      <c r="D22" s="37"/>
      <c r="E22" s="37" t="s">
        <v>74</v>
      </c>
      <c r="F22" s="37"/>
      <c r="G22" s="37"/>
      <c r="H22" s="37"/>
    </row>
    <row r="23" s="27" customFormat="1" ht="20.25" customHeight="1" spans="1:8">
      <c r="A23" s="36">
        <v>5.2</v>
      </c>
      <c r="B23" s="37" t="s">
        <v>75</v>
      </c>
      <c r="C23" s="37"/>
      <c r="D23" s="37"/>
      <c r="E23" s="37" t="s">
        <v>74</v>
      </c>
      <c r="F23" s="37"/>
      <c r="G23" s="37"/>
      <c r="H23" s="37"/>
    </row>
    <row r="24" s="27" customFormat="1" ht="20.25" customHeight="1" spans="1:8">
      <c r="A24" s="33" t="s">
        <v>76</v>
      </c>
      <c r="B24" s="34" t="s">
        <v>77</v>
      </c>
      <c r="C24" s="37" t="s">
        <v>65</v>
      </c>
      <c r="D24" s="37"/>
      <c r="E24" s="38">
        <f>E16</f>
        <v>312000</v>
      </c>
      <c r="F24" s="38"/>
      <c r="G24" s="38"/>
      <c r="H24" s="38"/>
    </row>
    <row r="25" s="27" customFormat="1" ht="20.25" customHeight="1" spans="1:8">
      <c r="A25" s="33"/>
      <c r="B25" s="34"/>
      <c r="C25" s="37" t="s">
        <v>66</v>
      </c>
      <c r="D25" s="37"/>
      <c r="E25" s="39">
        <f>E17</f>
        <v>312000</v>
      </c>
      <c r="F25" s="39"/>
      <c r="G25" s="39"/>
      <c r="H25" s="39"/>
    </row>
    <row r="26" s="27" customFormat="1" ht="20.25" customHeight="1" spans="1:8">
      <c r="A26" s="33" t="s">
        <v>78</v>
      </c>
      <c r="B26" s="34" t="s">
        <v>79</v>
      </c>
      <c r="C26" s="37" t="s">
        <v>65</v>
      </c>
      <c r="D26" s="37"/>
      <c r="E26" s="38">
        <f>E24</f>
        <v>312000</v>
      </c>
      <c r="F26" s="38"/>
      <c r="G26" s="38"/>
      <c r="H26" s="38"/>
    </row>
    <row r="27" s="27" customFormat="1" ht="20.25" customHeight="1" spans="1:8">
      <c r="A27" s="33"/>
      <c r="B27" s="34"/>
      <c r="C27" s="37" t="s">
        <v>66</v>
      </c>
      <c r="D27" s="37"/>
      <c r="E27" s="39">
        <f>E17</f>
        <v>312000</v>
      </c>
      <c r="F27" s="39"/>
      <c r="G27" s="39"/>
      <c r="H27" s="39"/>
    </row>
    <row r="28" s="27" customFormat="1" spans="1:8">
      <c r="A28" s="40"/>
      <c r="B28" s="40"/>
      <c r="C28" s="40"/>
      <c r="D28" s="40"/>
      <c r="E28" s="40"/>
      <c r="F28" s="40"/>
      <c r="G28" s="40"/>
      <c r="H28" s="40"/>
    </row>
    <row r="29" s="27" customFormat="1" spans="1:8">
      <c r="A29" s="41" t="s">
        <v>80</v>
      </c>
      <c r="B29" s="41"/>
      <c r="C29" s="41"/>
      <c r="D29" s="41"/>
      <c r="E29" s="41"/>
      <c r="F29" s="41"/>
      <c r="G29" s="41"/>
      <c r="H29" s="41"/>
    </row>
    <row r="30" s="27" customFormat="1" spans="1:1">
      <c r="A30" s="42"/>
    </row>
    <row r="31" s="27" customFormat="1" spans="1:1">
      <c r="A31" s="42"/>
    </row>
    <row r="32" s="27" customFormat="1" spans="1:8">
      <c r="A32" s="41" t="s">
        <v>81</v>
      </c>
      <c r="B32" s="41"/>
      <c r="C32" s="41"/>
      <c r="D32" s="41"/>
      <c r="E32" s="41"/>
      <c r="F32" s="41"/>
      <c r="G32" s="41"/>
      <c r="H32" s="41"/>
    </row>
    <row r="33" s="27" customFormat="1" spans="1:1">
      <c r="A33" s="42"/>
    </row>
    <row r="34" s="27" customFormat="1" ht="27" customHeight="1" spans="1:8">
      <c r="A34" s="43"/>
      <c r="B34" s="43"/>
      <c r="C34" s="43"/>
      <c r="D34" s="43"/>
      <c r="E34" s="43"/>
      <c r="F34" s="43"/>
      <c r="G34" s="43"/>
      <c r="H34" s="43"/>
    </row>
  </sheetData>
  <mergeCells count="42">
    <mergeCell ref="A1:H1"/>
    <mergeCell ref="A2:H2"/>
    <mergeCell ref="A3:H3"/>
    <mergeCell ref="A4:H4"/>
    <mergeCell ref="A5:H5"/>
    <mergeCell ref="B6:D6"/>
    <mergeCell ref="B7:D7"/>
    <mergeCell ref="B8:D8"/>
    <mergeCell ref="B9:D9"/>
    <mergeCell ref="B10:D10"/>
    <mergeCell ref="B11:D11"/>
    <mergeCell ref="B12:D12"/>
    <mergeCell ref="B13:D13"/>
    <mergeCell ref="B14:D14"/>
    <mergeCell ref="B15:D15"/>
    <mergeCell ref="E16:H16"/>
    <mergeCell ref="E17:H17"/>
    <mergeCell ref="B18:D18"/>
    <mergeCell ref="B19:D19"/>
    <mergeCell ref="B20:D20"/>
    <mergeCell ref="B21:D21"/>
    <mergeCell ref="B22:D22"/>
    <mergeCell ref="E22:H22"/>
    <mergeCell ref="B23:D23"/>
    <mergeCell ref="E23:H23"/>
    <mergeCell ref="C24:D24"/>
    <mergeCell ref="E24:H24"/>
    <mergeCell ref="C25:D25"/>
    <mergeCell ref="E25:H25"/>
    <mergeCell ref="C26:D26"/>
    <mergeCell ref="E26:H26"/>
    <mergeCell ref="C27:D27"/>
    <mergeCell ref="E27:H27"/>
    <mergeCell ref="A29:H29"/>
    <mergeCell ref="A32:H32"/>
    <mergeCell ref="A34:H34"/>
    <mergeCell ref="A16:A17"/>
    <mergeCell ref="A24:A25"/>
    <mergeCell ref="A26:A27"/>
    <mergeCell ref="B24:B25"/>
    <mergeCell ref="B26:B27"/>
    <mergeCell ref="B16:C1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54"/>
  <sheetViews>
    <sheetView workbookViewId="0">
      <selection activeCell="R5" sqref="R5"/>
    </sheetView>
  </sheetViews>
  <sheetFormatPr defaultColWidth="9" defaultRowHeight="70" customHeight="1"/>
  <cols>
    <col min="1" max="1" width="4.625" style="1" customWidth="1"/>
    <col min="2" max="2" width="16.625" style="1" customWidth="1"/>
    <col min="3" max="3" width="10.625" style="1" customWidth="1"/>
    <col min="4" max="4" width="15.625" style="1" customWidth="1"/>
    <col min="5" max="5" width="6.625" style="2" customWidth="1"/>
    <col min="6" max="6" width="6.625" style="1" customWidth="1"/>
    <col min="7" max="7" width="8" style="1" customWidth="1"/>
    <col min="8" max="8" width="7.875" style="1" customWidth="1"/>
    <col min="9" max="9" width="19.75" style="1" customWidth="1"/>
    <col min="10" max="10" width="7.5" style="1" customWidth="1"/>
    <col min="11" max="11" width="9" style="1" customWidth="1"/>
    <col min="12" max="12" width="9.625" style="1" customWidth="1"/>
    <col min="13" max="13" width="7.625" style="1" customWidth="1"/>
    <col min="14" max="14" width="12.625"/>
  </cols>
  <sheetData>
    <row r="1" ht="35" customHeight="1" spans="1:13">
      <c r="A1" s="3" t="s">
        <v>82</v>
      </c>
      <c r="B1" s="4"/>
      <c r="C1" s="4"/>
      <c r="D1" s="4"/>
      <c r="E1" s="4"/>
      <c r="F1" s="4"/>
      <c r="G1" s="4"/>
      <c r="H1" s="4"/>
      <c r="I1" s="4"/>
      <c r="J1" s="15"/>
      <c r="K1" s="15"/>
      <c r="L1" s="15"/>
      <c r="M1" s="16"/>
    </row>
    <row r="2" ht="80" customHeight="1" spans="1:13">
      <c r="A2" s="5" t="s">
        <v>1</v>
      </c>
      <c r="B2" s="6" t="s">
        <v>83</v>
      </c>
      <c r="C2" s="6" t="s">
        <v>2</v>
      </c>
      <c r="D2" s="6" t="s">
        <v>84</v>
      </c>
      <c r="E2" s="6" t="s">
        <v>85</v>
      </c>
      <c r="F2" s="6" t="s">
        <v>86</v>
      </c>
      <c r="G2" s="6" t="s">
        <v>87</v>
      </c>
      <c r="H2" s="6" t="s">
        <v>88</v>
      </c>
      <c r="I2" s="6" t="s">
        <v>89</v>
      </c>
      <c r="J2" s="6" t="s">
        <v>90</v>
      </c>
      <c r="K2" s="17" t="s">
        <v>91</v>
      </c>
      <c r="L2" s="17" t="s">
        <v>92</v>
      </c>
      <c r="M2" s="18" t="s">
        <v>6</v>
      </c>
    </row>
    <row r="3" ht="36" customHeight="1" spans="1:13">
      <c r="A3" s="5" t="s">
        <v>53</v>
      </c>
      <c r="B3" s="6" t="s">
        <v>93</v>
      </c>
      <c r="C3" s="6"/>
      <c r="D3" s="6"/>
      <c r="E3" s="6"/>
      <c r="F3" s="6"/>
      <c r="G3" s="6"/>
      <c r="H3" s="6"/>
      <c r="I3" s="6"/>
      <c r="J3" s="6"/>
      <c r="K3" s="17"/>
      <c r="L3" s="17"/>
      <c r="M3" s="18"/>
    </row>
    <row r="4" ht="75" customHeight="1" spans="1:13">
      <c r="A4" s="7">
        <v>1</v>
      </c>
      <c r="B4" s="8"/>
      <c r="C4" s="8" t="s">
        <v>94</v>
      </c>
      <c r="D4" s="8" t="s">
        <v>95</v>
      </c>
      <c r="E4" s="9">
        <v>1</v>
      </c>
      <c r="F4" s="8" t="s">
        <v>96</v>
      </c>
      <c r="G4" s="8">
        <v>5850</v>
      </c>
      <c r="H4" s="8">
        <f t="shared" ref="H4:H23" si="0">G4*E4</f>
        <v>5850</v>
      </c>
      <c r="I4" s="19" t="s">
        <v>97</v>
      </c>
      <c r="J4" s="9">
        <v>1</v>
      </c>
      <c r="K4" s="12">
        <f t="shared" ref="K4:K22" si="1">G4</f>
        <v>5850</v>
      </c>
      <c r="L4" s="12">
        <f t="shared" ref="L4:L24" si="2">K4*J4</f>
        <v>5850</v>
      </c>
      <c r="M4" s="20"/>
    </row>
    <row r="5" ht="75" customHeight="1" spans="1:13">
      <c r="A5" s="7">
        <v>2</v>
      </c>
      <c r="B5" s="8"/>
      <c r="C5" s="8" t="s">
        <v>98</v>
      </c>
      <c r="D5" s="8" t="s">
        <v>99</v>
      </c>
      <c r="E5" s="9">
        <v>2</v>
      </c>
      <c r="F5" s="8" t="s">
        <v>96</v>
      </c>
      <c r="G5" s="8">
        <v>1900</v>
      </c>
      <c r="H5" s="8">
        <f t="shared" si="0"/>
        <v>3800</v>
      </c>
      <c r="I5" s="19" t="s">
        <v>100</v>
      </c>
      <c r="J5" s="9">
        <v>2</v>
      </c>
      <c r="K5" s="12">
        <f t="shared" si="1"/>
        <v>1900</v>
      </c>
      <c r="L5" s="12">
        <f t="shared" si="2"/>
        <v>3800</v>
      </c>
      <c r="M5" s="20"/>
    </row>
    <row r="6" customHeight="1" spans="1:13">
      <c r="A6" s="7">
        <v>3</v>
      </c>
      <c r="B6" s="8"/>
      <c r="C6" s="8" t="s">
        <v>101</v>
      </c>
      <c r="D6" s="8" t="s">
        <v>102</v>
      </c>
      <c r="E6" s="9">
        <v>1</v>
      </c>
      <c r="F6" s="8" t="s">
        <v>96</v>
      </c>
      <c r="G6" s="8">
        <v>208</v>
      </c>
      <c r="H6" s="8">
        <f t="shared" si="0"/>
        <v>208</v>
      </c>
      <c r="I6" s="19" t="s">
        <v>103</v>
      </c>
      <c r="J6" s="9">
        <v>1</v>
      </c>
      <c r="K6" s="12">
        <f t="shared" si="1"/>
        <v>208</v>
      </c>
      <c r="L6" s="12">
        <f t="shared" si="2"/>
        <v>208</v>
      </c>
      <c r="M6" s="20"/>
    </row>
    <row r="7" customHeight="1" spans="1:13">
      <c r="A7" s="7">
        <v>4</v>
      </c>
      <c r="B7" s="8"/>
      <c r="C7" s="8" t="s">
        <v>104</v>
      </c>
      <c r="D7" s="8" t="s">
        <v>99</v>
      </c>
      <c r="E7" s="9">
        <v>8</v>
      </c>
      <c r="F7" s="8" t="s">
        <v>96</v>
      </c>
      <c r="G7" s="8">
        <v>1900</v>
      </c>
      <c r="H7" s="8">
        <f t="shared" si="0"/>
        <v>15200</v>
      </c>
      <c r="I7" s="19" t="s">
        <v>105</v>
      </c>
      <c r="J7" s="9">
        <v>8</v>
      </c>
      <c r="K7" s="12">
        <f t="shared" si="1"/>
        <v>1900</v>
      </c>
      <c r="L7" s="12">
        <f t="shared" si="2"/>
        <v>15200</v>
      </c>
      <c r="M7" s="20"/>
    </row>
    <row r="8" customHeight="1" spans="1:13">
      <c r="A8" s="7">
        <v>5</v>
      </c>
      <c r="B8" s="8"/>
      <c r="C8" s="8" t="s">
        <v>106</v>
      </c>
      <c r="D8" s="8" t="s">
        <v>107</v>
      </c>
      <c r="E8" s="9">
        <v>1</v>
      </c>
      <c r="F8" s="8" t="s">
        <v>96</v>
      </c>
      <c r="G8" s="8">
        <v>5500</v>
      </c>
      <c r="H8" s="8">
        <f t="shared" si="0"/>
        <v>5500</v>
      </c>
      <c r="I8" s="19" t="s">
        <v>108</v>
      </c>
      <c r="J8" s="9">
        <v>4</v>
      </c>
      <c r="K8" s="12">
        <f t="shared" si="1"/>
        <v>5500</v>
      </c>
      <c r="L8" s="12">
        <f t="shared" si="2"/>
        <v>22000</v>
      </c>
      <c r="M8" s="21"/>
    </row>
    <row r="9" ht="75" customHeight="1" spans="1:13">
      <c r="A9" s="7">
        <v>6</v>
      </c>
      <c r="B9" s="8"/>
      <c r="C9" s="8" t="s">
        <v>109</v>
      </c>
      <c r="D9" s="8" t="s">
        <v>99</v>
      </c>
      <c r="E9" s="9">
        <v>3</v>
      </c>
      <c r="F9" s="8" t="s">
        <v>96</v>
      </c>
      <c r="G9" s="8">
        <v>1750</v>
      </c>
      <c r="H9" s="8">
        <f t="shared" si="0"/>
        <v>5250</v>
      </c>
      <c r="I9" s="19" t="s">
        <v>103</v>
      </c>
      <c r="J9" s="9">
        <v>3</v>
      </c>
      <c r="K9" s="12">
        <f t="shared" si="1"/>
        <v>1750</v>
      </c>
      <c r="L9" s="12">
        <f t="shared" si="2"/>
        <v>5250</v>
      </c>
      <c r="M9" s="20"/>
    </row>
    <row r="10" customHeight="1" spans="1:13">
      <c r="A10" s="7">
        <v>7</v>
      </c>
      <c r="B10" s="8"/>
      <c r="C10" s="8" t="s">
        <v>110</v>
      </c>
      <c r="D10" s="8" t="s">
        <v>111</v>
      </c>
      <c r="E10" s="9">
        <v>20</v>
      </c>
      <c r="F10" s="8" t="s">
        <v>96</v>
      </c>
      <c r="G10" s="8">
        <v>1450</v>
      </c>
      <c r="H10" s="8">
        <f t="shared" si="0"/>
        <v>29000</v>
      </c>
      <c r="I10" s="19" t="s">
        <v>112</v>
      </c>
      <c r="J10" s="9">
        <v>20</v>
      </c>
      <c r="K10" s="12">
        <f t="shared" si="1"/>
        <v>1450</v>
      </c>
      <c r="L10" s="12">
        <f t="shared" si="2"/>
        <v>29000</v>
      </c>
      <c r="M10" s="20"/>
    </row>
    <row r="11" customHeight="1" spans="1:13">
      <c r="A11" s="7">
        <v>8</v>
      </c>
      <c r="B11" s="8"/>
      <c r="C11" s="8" t="s">
        <v>113</v>
      </c>
      <c r="D11" s="8" t="s">
        <v>114</v>
      </c>
      <c r="E11" s="9">
        <v>40</v>
      </c>
      <c r="F11" s="8" t="s">
        <v>96</v>
      </c>
      <c r="G11" s="8">
        <v>180</v>
      </c>
      <c r="H11" s="8">
        <f t="shared" si="0"/>
        <v>7200</v>
      </c>
      <c r="I11" s="19" t="s">
        <v>115</v>
      </c>
      <c r="J11" s="9">
        <v>40</v>
      </c>
      <c r="K11" s="12">
        <f t="shared" si="1"/>
        <v>180</v>
      </c>
      <c r="L11" s="12">
        <f t="shared" si="2"/>
        <v>7200</v>
      </c>
      <c r="M11" s="20"/>
    </row>
    <row r="12" customHeight="1" spans="1:13">
      <c r="A12" s="7">
        <v>9</v>
      </c>
      <c r="B12" s="8"/>
      <c r="C12" s="8" t="s">
        <v>113</v>
      </c>
      <c r="D12" s="8" t="s">
        <v>116</v>
      </c>
      <c r="E12" s="9">
        <v>16</v>
      </c>
      <c r="F12" s="8" t="s">
        <v>96</v>
      </c>
      <c r="G12" s="8">
        <v>260</v>
      </c>
      <c r="H12" s="8">
        <f t="shared" si="0"/>
        <v>4160</v>
      </c>
      <c r="I12" s="19" t="s">
        <v>115</v>
      </c>
      <c r="J12" s="9">
        <v>16</v>
      </c>
      <c r="K12" s="12">
        <f t="shared" si="1"/>
        <v>260</v>
      </c>
      <c r="L12" s="12">
        <f t="shared" si="2"/>
        <v>4160</v>
      </c>
      <c r="M12" s="20"/>
    </row>
    <row r="13" customHeight="1" spans="1:13">
      <c r="A13" s="7">
        <v>10</v>
      </c>
      <c r="B13" s="8"/>
      <c r="C13" s="9" t="s">
        <v>117</v>
      </c>
      <c r="D13" s="8" t="s">
        <v>118</v>
      </c>
      <c r="E13" s="9">
        <v>20</v>
      </c>
      <c r="F13" s="8" t="s">
        <v>96</v>
      </c>
      <c r="G13" s="8">
        <v>80</v>
      </c>
      <c r="H13" s="8">
        <f t="shared" si="0"/>
        <v>1600</v>
      </c>
      <c r="I13" s="19" t="s">
        <v>103</v>
      </c>
      <c r="J13" s="9">
        <v>0</v>
      </c>
      <c r="K13" s="12">
        <f t="shared" si="1"/>
        <v>80</v>
      </c>
      <c r="L13" s="12">
        <f t="shared" si="2"/>
        <v>0</v>
      </c>
      <c r="M13" s="20"/>
    </row>
    <row r="14" ht="75" customHeight="1" spans="1:13">
      <c r="A14" s="7">
        <v>11</v>
      </c>
      <c r="B14" s="8"/>
      <c r="C14" s="8" t="s">
        <v>119</v>
      </c>
      <c r="D14" s="8" t="s">
        <v>120</v>
      </c>
      <c r="E14" s="9">
        <v>1</v>
      </c>
      <c r="F14" s="8" t="s">
        <v>121</v>
      </c>
      <c r="G14" s="8">
        <v>1500</v>
      </c>
      <c r="H14" s="8">
        <f t="shared" si="0"/>
        <v>1500</v>
      </c>
      <c r="I14" s="19" t="s">
        <v>103</v>
      </c>
      <c r="J14" s="9">
        <v>1</v>
      </c>
      <c r="K14" s="12">
        <f t="shared" si="1"/>
        <v>1500</v>
      </c>
      <c r="L14" s="12">
        <f t="shared" si="2"/>
        <v>1500</v>
      </c>
      <c r="M14" s="20"/>
    </row>
    <row r="15" ht="75" customHeight="1" spans="1:13">
      <c r="A15" s="7">
        <v>12</v>
      </c>
      <c r="B15" s="8"/>
      <c r="C15" s="8" t="s">
        <v>122</v>
      </c>
      <c r="D15" s="8" t="s">
        <v>123</v>
      </c>
      <c r="E15" s="9">
        <v>1</v>
      </c>
      <c r="F15" s="8" t="s">
        <v>96</v>
      </c>
      <c r="G15" s="8">
        <v>1950</v>
      </c>
      <c r="H15" s="8">
        <f t="shared" si="0"/>
        <v>1950</v>
      </c>
      <c r="I15" s="19" t="s">
        <v>124</v>
      </c>
      <c r="J15" s="9">
        <v>1</v>
      </c>
      <c r="K15" s="12">
        <f t="shared" si="1"/>
        <v>1950</v>
      </c>
      <c r="L15" s="12">
        <f t="shared" si="2"/>
        <v>1950</v>
      </c>
      <c r="M15" s="20"/>
    </row>
    <row r="16" customHeight="1" spans="1:13">
      <c r="A16" s="7">
        <v>13</v>
      </c>
      <c r="B16" s="8"/>
      <c r="C16" s="8" t="s">
        <v>125</v>
      </c>
      <c r="D16" s="8" t="s">
        <v>126</v>
      </c>
      <c r="E16" s="9">
        <v>1</v>
      </c>
      <c r="F16" s="8" t="s">
        <v>96</v>
      </c>
      <c r="G16" s="8">
        <v>3700</v>
      </c>
      <c r="H16" s="8">
        <f t="shared" si="0"/>
        <v>3700</v>
      </c>
      <c r="I16" s="19" t="s">
        <v>127</v>
      </c>
      <c r="J16" s="9">
        <v>1</v>
      </c>
      <c r="K16" s="12">
        <f t="shared" si="1"/>
        <v>3700</v>
      </c>
      <c r="L16" s="12">
        <f t="shared" si="2"/>
        <v>3700</v>
      </c>
      <c r="M16" s="20"/>
    </row>
    <row r="17" ht="75" customHeight="1" spans="1:13">
      <c r="A17" s="7">
        <v>14</v>
      </c>
      <c r="B17" s="8"/>
      <c r="C17" s="8" t="s">
        <v>128</v>
      </c>
      <c r="D17" s="8" t="s">
        <v>129</v>
      </c>
      <c r="E17" s="9">
        <v>2</v>
      </c>
      <c r="F17" s="8" t="s">
        <v>96</v>
      </c>
      <c r="G17" s="8">
        <v>3750</v>
      </c>
      <c r="H17" s="8">
        <f t="shared" si="0"/>
        <v>7500</v>
      </c>
      <c r="I17" s="19" t="s">
        <v>130</v>
      </c>
      <c r="J17" s="9">
        <v>2</v>
      </c>
      <c r="K17" s="12">
        <f t="shared" si="1"/>
        <v>3750</v>
      </c>
      <c r="L17" s="12">
        <f t="shared" si="2"/>
        <v>7500</v>
      </c>
      <c r="M17" s="20"/>
    </row>
    <row r="18" ht="75" customHeight="1" spans="1:13">
      <c r="A18" s="7">
        <v>15</v>
      </c>
      <c r="B18" s="8"/>
      <c r="C18" s="8" t="s">
        <v>131</v>
      </c>
      <c r="D18" s="8" t="s">
        <v>132</v>
      </c>
      <c r="E18" s="9">
        <v>2</v>
      </c>
      <c r="F18" s="8" t="s">
        <v>96</v>
      </c>
      <c r="G18" s="8">
        <v>1800</v>
      </c>
      <c r="H18" s="8">
        <f t="shared" si="0"/>
        <v>3600</v>
      </c>
      <c r="I18" s="19" t="s">
        <v>133</v>
      </c>
      <c r="J18" s="9">
        <v>2</v>
      </c>
      <c r="K18" s="12">
        <f t="shared" si="1"/>
        <v>1800</v>
      </c>
      <c r="L18" s="12">
        <f t="shared" si="2"/>
        <v>3600</v>
      </c>
      <c r="M18" s="20"/>
    </row>
    <row r="19" ht="75" customHeight="1" spans="1:13">
      <c r="A19" s="7">
        <v>16</v>
      </c>
      <c r="B19" s="8"/>
      <c r="C19" s="8" t="s">
        <v>134</v>
      </c>
      <c r="D19" s="8" t="s">
        <v>99</v>
      </c>
      <c r="E19" s="9">
        <v>1</v>
      </c>
      <c r="F19" s="8" t="s">
        <v>96</v>
      </c>
      <c r="G19" s="8">
        <v>1750</v>
      </c>
      <c r="H19" s="8">
        <f t="shared" si="0"/>
        <v>1750</v>
      </c>
      <c r="I19" s="19" t="s">
        <v>103</v>
      </c>
      <c r="J19" s="9">
        <v>1</v>
      </c>
      <c r="K19" s="12">
        <f t="shared" si="1"/>
        <v>1750</v>
      </c>
      <c r="L19" s="12">
        <f t="shared" si="2"/>
        <v>1750</v>
      </c>
      <c r="M19" s="20"/>
    </row>
    <row r="20" customHeight="1" spans="1:13">
      <c r="A20" s="7">
        <v>17</v>
      </c>
      <c r="B20" s="8"/>
      <c r="C20" s="8" t="s">
        <v>135</v>
      </c>
      <c r="D20" s="8" t="s">
        <v>136</v>
      </c>
      <c r="E20" s="9">
        <v>20</v>
      </c>
      <c r="F20" s="8" t="s">
        <v>96</v>
      </c>
      <c r="G20" s="8">
        <v>700</v>
      </c>
      <c r="H20" s="8">
        <f t="shared" si="0"/>
        <v>14000</v>
      </c>
      <c r="I20" s="19" t="s">
        <v>137</v>
      </c>
      <c r="J20" s="9">
        <v>20</v>
      </c>
      <c r="K20" s="12">
        <f t="shared" si="1"/>
        <v>700</v>
      </c>
      <c r="L20" s="12">
        <f t="shared" si="2"/>
        <v>14000</v>
      </c>
      <c r="M20" s="20"/>
    </row>
    <row r="21" customHeight="1" spans="1:13">
      <c r="A21" s="7">
        <v>18</v>
      </c>
      <c r="B21" s="8"/>
      <c r="C21" s="8" t="s">
        <v>138</v>
      </c>
      <c r="D21" s="8" t="s">
        <v>136</v>
      </c>
      <c r="E21" s="9">
        <v>2</v>
      </c>
      <c r="F21" s="8" t="s">
        <v>96</v>
      </c>
      <c r="G21" s="8">
        <v>700</v>
      </c>
      <c r="H21" s="8">
        <f t="shared" si="0"/>
        <v>1400</v>
      </c>
      <c r="I21" s="19" t="s">
        <v>137</v>
      </c>
      <c r="J21" s="9">
        <v>2</v>
      </c>
      <c r="K21" s="12">
        <f t="shared" si="1"/>
        <v>700</v>
      </c>
      <c r="L21" s="12">
        <f t="shared" si="2"/>
        <v>1400</v>
      </c>
      <c r="M21" s="20"/>
    </row>
    <row r="22" customHeight="1" spans="1:13">
      <c r="A22" s="7">
        <v>19</v>
      </c>
      <c r="B22" s="8"/>
      <c r="C22" s="8" t="s">
        <v>139</v>
      </c>
      <c r="D22" s="8" t="s">
        <v>140</v>
      </c>
      <c r="E22" s="9">
        <v>33</v>
      </c>
      <c r="F22" s="8" t="s">
        <v>96</v>
      </c>
      <c r="G22" s="8">
        <v>48</v>
      </c>
      <c r="H22" s="8">
        <f t="shared" si="0"/>
        <v>1584</v>
      </c>
      <c r="I22" s="19" t="s">
        <v>141</v>
      </c>
      <c r="J22" s="9">
        <v>33</v>
      </c>
      <c r="K22" s="12">
        <f t="shared" si="1"/>
        <v>48</v>
      </c>
      <c r="L22" s="12">
        <f t="shared" si="2"/>
        <v>1584</v>
      </c>
      <c r="M22" s="20"/>
    </row>
    <row r="23" customHeight="1" spans="1:13">
      <c r="A23" s="7">
        <v>20</v>
      </c>
      <c r="B23" s="8"/>
      <c r="C23" s="8" t="s">
        <v>142</v>
      </c>
      <c r="D23" s="8" t="s">
        <v>143</v>
      </c>
      <c r="E23" s="9">
        <v>2</v>
      </c>
      <c r="F23" s="8" t="s">
        <v>96</v>
      </c>
      <c r="G23" s="8">
        <v>6000</v>
      </c>
      <c r="H23" s="8">
        <f t="shared" si="0"/>
        <v>12000</v>
      </c>
      <c r="I23" s="22" t="s">
        <v>144</v>
      </c>
      <c r="J23" s="9">
        <v>1</v>
      </c>
      <c r="K23" s="12">
        <v>4800</v>
      </c>
      <c r="L23" s="12">
        <f t="shared" si="2"/>
        <v>4800</v>
      </c>
      <c r="M23" s="20" t="s">
        <v>145</v>
      </c>
    </row>
    <row r="24" customHeight="1" spans="1:13">
      <c r="A24" s="7"/>
      <c r="B24" s="8"/>
      <c r="C24" s="8"/>
      <c r="D24" s="8"/>
      <c r="E24" s="9"/>
      <c r="F24" s="8"/>
      <c r="G24" s="8"/>
      <c r="H24" s="8"/>
      <c r="I24" s="22"/>
      <c r="J24" s="9">
        <v>1</v>
      </c>
      <c r="K24" s="12">
        <v>4300</v>
      </c>
      <c r="L24" s="12">
        <f t="shared" si="2"/>
        <v>4300</v>
      </c>
      <c r="M24" s="20" t="s">
        <v>146</v>
      </c>
    </row>
    <row r="25" customHeight="1" spans="1:13">
      <c r="A25" s="7">
        <v>21</v>
      </c>
      <c r="B25" s="8"/>
      <c r="C25" s="8" t="s">
        <v>147</v>
      </c>
      <c r="D25" s="8" t="s">
        <v>148</v>
      </c>
      <c r="E25" s="9">
        <v>56</v>
      </c>
      <c r="F25" s="8" t="s">
        <v>96</v>
      </c>
      <c r="G25" s="8">
        <v>257</v>
      </c>
      <c r="H25" s="8">
        <f t="shared" ref="H25:H49" si="3">G25*E25</f>
        <v>14392</v>
      </c>
      <c r="I25" s="22" t="s">
        <v>149</v>
      </c>
      <c r="J25" s="9">
        <v>56</v>
      </c>
      <c r="K25" s="12">
        <f t="shared" ref="K25:K50" si="4">G25</f>
        <v>257</v>
      </c>
      <c r="L25" s="12">
        <f t="shared" ref="L25:L49" si="5">K25*J25</f>
        <v>14392</v>
      </c>
      <c r="M25" s="21"/>
    </row>
    <row r="26" customHeight="1" spans="1:13">
      <c r="A26" s="7">
        <v>22</v>
      </c>
      <c r="B26" s="8"/>
      <c r="C26" s="8" t="s">
        <v>150</v>
      </c>
      <c r="D26" s="10" t="s">
        <v>151</v>
      </c>
      <c r="E26" s="9">
        <v>13</v>
      </c>
      <c r="F26" s="8" t="s">
        <v>96</v>
      </c>
      <c r="G26" s="8">
        <v>1800</v>
      </c>
      <c r="H26" s="8">
        <f t="shared" si="3"/>
        <v>23400</v>
      </c>
      <c r="I26" s="19" t="s">
        <v>152</v>
      </c>
      <c r="J26" s="9">
        <v>24</v>
      </c>
      <c r="K26" s="12">
        <v>1400</v>
      </c>
      <c r="L26" s="12">
        <f t="shared" si="5"/>
        <v>33600</v>
      </c>
      <c r="M26" s="20" t="s">
        <v>153</v>
      </c>
    </row>
    <row r="27" customHeight="1" spans="1:13">
      <c r="A27" s="7">
        <v>23</v>
      </c>
      <c r="B27" s="8"/>
      <c r="C27" s="8" t="s">
        <v>154</v>
      </c>
      <c r="D27" s="8" t="s">
        <v>118</v>
      </c>
      <c r="E27" s="9">
        <v>28</v>
      </c>
      <c r="F27" s="8" t="s">
        <v>96</v>
      </c>
      <c r="G27" s="8">
        <v>80</v>
      </c>
      <c r="H27" s="8">
        <f t="shared" si="3"/>
        <v>2240</v>
      </c>
      <c r="I27" s="19" t="s">
        <v>103</v>
      </c>
      <c r="J27" s="9">
        <v>28</v>
      </c>
      <c r="K27" s="12">
        <f t="shared" si="4"/>
        <v>80</v>
      </c>
      <c r="L27" s="12">
        <f t="shared" si="5"/>
        <v>2240</v>
      </c>
      <c r="M27" s="20"/>
    </row>
    <row r="28" customHeight="1" spans="1:13">
      <c r="A28" s="7">
        <v>24</v>
      </c>
      <c r="B28" s="8"/>
      <c r="C28" s="8" t="s">
        <v>155</v>
      </c>
      <c r="D28" s="8" t="s">
        <v>156</v>
      </c>
      <c r="E28" s="9">
        <v>28</v>
      </c>
      <c r="F28" s="8" t="s">
        <v>96</v>
      </c>
      <c r="G28" s="8">
        <v>45</v>
      </c>
      <c r="H28" s="8">
        <f t="shared" si="3"/>
        <v>1260</v>
      </c>
      <c r="I28" s="19" t="s">
        <v>103</v>
      </c>
      <c r="J28" s="9">
        <v>28</v>
      </c>
      <c r="K28" s="12">
        <f t="shared" si="4"/>
        <v>45</v>
      </c>
      <c r="L28" s="12">
        <f t="shared" si="5"/>
        <v>1260</v>
      </c>
      <c r="M28" s="20"/>
    </row>
    <row r="29" customHeight="1" spans="1:13">
      <c r="A29" s="7">
        <v>25</v>
      </c>
      <c r="B29" s="8"/>
      <c r="C29" s="8" t="s">
        <v>157</v>
      </c>
      <c r="D29" s="8" t="s">
        <v>156</v>
      </c>
      <c r="E29" s="9">
        <v>28</v>
      </c>
      <c r="F29" s="8" t="s">
        <v>96</v>
      </c>
      <c r="G29" s="8">
        <v>45</v>
      </c>
      <c r="H29" s="8">
        <f t="shared" si="3"/>
        <v>1260</v>
      </c>
      <c r="I29" s="19" t="s">
        <v>103</v>
      </c>
      <c r="J29" s="9">
        <v>28</v>
      </c>
      <c r="K29" s="12">
        <f t="shared" si="4"/>
        <v>45</v>
      </c>
      <c r="L29" s="12">
        <f t="shared" si="5"/>
        <v>1260</v>
      </c>
      <c r="M29" s="20"/>
    </row>
    <row r="30" ht="71" customHeight="1" spans="1:13">
      <c r="A30" s="7">
        <v>26</v>
      </c>
      <c r="B30" s="8"/>
      <c r="C30" s="8" t="s">
        <v>158</v>
      </c>
      <c r="D30" s="8" t="s">
        <v>159</v>
      </c>
      <c r="E30" s="9">
        <v>36</v>
      </c>
      <c r="F30" s="8" t="s">
        <v>96</v>
      </c>
      <c r="G30" s="8">
        <v>23</v>
      </c>
      <c r="H30" s="8">
        <f t="shared" si="3"/>
        <v>828</v>
      </c>
      <c r="I30" s="23" t="s">
        <v>160</v>
      </c>
      <c r="J30" s="9">
        <v>36</v>
      </c>
      <c r="K30" s="12">
        <f t="shared" si="4"/>
        <v>23</v>
      </c>
      <c r="L30" s="12">
        <f t="shared" si="5"/>
        <v>828</v>
      </c>
      <c r="M30" s="20"/>
    </row>
    <row r="31" customHeight="1" spans="1:13">
      <c r="A31" s="7">
        <v>27</v>
      </c>
      <c r="B31" s="8"/>
      <c r="C31" s="8" t="s">
        <v>161</v>
      </c>
      <c r="D31" s="8" t="s">
        <v>162</v>
      </c>
      <c r="E31" s="9">
        <v>628</v>
      </c>
      <c r="F31" s="8" t="s">
        <v>96</v>
      </c>
      <c r="G31" s="8">
        <v>10</v>
      </c>
      <c r="H31" s="8">
        <f t="shared" si="3"/>
        <v>6280</v>
      </c>
      <c r="I31" s="23" t="s">
        <v>160</v>
      </c>
      <c r="J31" s="9">
        <v>610</v>
      </c>
      <c r="K31" s="12">
        <f t="shared" si="4"/>
        <v>10</v>
      </c>
      <c r="L31" s="12">
        <f t="shared" si="5"/>
        <v>6100</v>
      </c>
      <c r="M31" s="20"/>
    </row>
    <row r="32" customHeight="1" spans="1:13">
      <c r="A32" s="7">
        <v>28</v>
      </c>
      <c r="B32" s="8"/>
      <c r="C32" s="8" t="s">
        <v>163</v>
      </c>
      <c r="D32" s="10" t="s">
        <v>164</v>
      </c>
      <c r="E32" s="9">
        <v>36</v>
      </c>
      <c r="F32" s="8" t="s">
        <v>96</v>
      </c>
      <c r="G32" s="8">
        <v>100</v>
      </c>
      <c r="H32" s="8">
        <f t="shared" si="3"/>
        <v>3600</v>
      </c>
      <c r="I32" s="19" t="s">
        <v>165</v>
      </c>
      <c r="J32" s="9">
        <v>36</v>
      </c>
      <c r="K32" s="12">
        <v>50</v>
      </c>
      <c r="L32" s="12">
        <f t="shared" si="5"/>
        <v>1800</v>
      </c>
      <c r="M32" s="20" t="s">
        <v>166</v>
      </c>
    </row>
    <row r="33" ht="75" customHeight="1" spans="1:13">
      <c r="A33" s="7">
        <v>29</v>
      </c>
      <c r="B33" s="8"/>
      <c r="C33" s="8" t="s">
        <v>167</v>
      </c>
      <c r="D33" s="8" t="s">
        <v>168</v>
      </c>
      <c r="E33" s="9">
        <v>462</v>
      </c>
      <c r="F33" s="8" t="s">
        <v>96</v>
      </c>
      <c r="G33" s="8">
        <v>40</v>
      </c>
      <c r="H33" s="8">
        <f t="shared" si="3"/>
        <v>18480</v>
      </c>
      <c r="I33" s="23" t="s">
        <v>160</v>
      </c>
      <c r="J33" s="9">
        <v>462</v>
      </c>
      <c r="K33" s="12">
        <f t="shared" si="4"/>
        <v>40</v>
      </c>
      <c r="L33" s="12">
        <f t="shared" si="5"/>
        <v>18480</v>
      </c>
      <c r="M33" s="20"/>
    </row>
    <row r="34" customHeight="1" spans="1:13">
      <c r="A34" s="7">
        <v>30</v>
      </c>
      <c r="B34" s="8"/>
      <c r="C34" s="8" t="s">
        <v>169</v>
      </c>
      <c r="D34" s="10" t="s">
        <v>170</v>
      </c>
      <c r="E34" s="9">
        <v>760</v>
      </c>
      <c r="F34" s="8" t="s">
        <v>96</v>
      </c>
      <c r="G34" s="8">
        <v>8</v>
      </c>
      <c r="H34" s="8">
        <f t="shared" si="3"/>
        <v>6080</v>
      </c>
      <c r="I34" s="24" t="s">
        <v>160</v>
      </c>
      <c r="J34" s="9">
        <v>764</v>
      </c>
      <c r="K34" s="12">
        <v>10</v>
      </c>
      <c r="L34" s="12">
        <f t="shared" si="5"/>
        <v>7640</v>
      </c>
      <c r="M34" s="20" t="s">
        <v>171</v>
      </c>
    </row>
    <row r="35" customHeight="1" spans="1:13">
      <c r="A35" s="7">
        <v>31</v>
      </c>
      <c r="B35" s="8"/>
      <c r="C35" s="8" t="s">
        <v>172</v>
      </c>
      <c r="D35" s="8" t="s">
        <v>162</v>
      </c>
      <c r="E35" s="9">
        <v>342</v>
      </c>
      <c r="F35" s="8" t="s">
        <v>96</v>
      </c>
      <c r="G35" s="8">
        <v>10</v>
      </c>
      <c r="H35" s="8">
        <f t="shared" si="3"/>
        <v>3420</v>
      </c>
      <c r="I35" s="24" t="s">
        <v>160</v>
      </c>
      <c r="J35" s="9">
        <v>342</v>
      </c>
      <c r="K35" s="12">
        <f t="shared" si="4"/>
        <v>10</v>
      </c>
      <c r="L35" s="12">
        <f t="shared" si="5"/>
        <v>3420</v>
      </c>
      <c r="M35" s="20"/>
    </row>
    <row r="36" customHeight="1" spans="1:13">
      <c r="A36" s="7">
        <v>32</v>
      </c>
      <c r="B36" s="8"/>
      <c r="C36" s="8" t="s">
        <v>173</v>
      </c>
      <c r="D36" s="8" t="s">
        <v>162</v>
      </c>
      <c r="E36" s="9">
        <v>490</v>
      </c>
      <c r="F36" s="8" t="s">
        <v>96</v>
      </c>
      <c r="G36" s="8">
        <v>10</v>
      </c>
      <c r="H36" s="8">
        <f t="shared" si="3"/>
        <v>4900</v>
      </c>
      <c r="I36" s="24" t="s">
        <v>160</v>
      </c>
      <c r="J36" s="9">
        <v>490</v>
      </c>
      <c r="K36" s="12">
        <f t="shared" si="4"/>
        <v>10</v>
      </c>
      <c r="L36" s="12">
        <f t="shared" si="5"/>
        <v>4900</v>
      </c>
      <c r="M36" s="20"/>
    </row>
    <row r="37" customHeight="1" spans="1:13">
      <c r="A37" s="7">
        <v>33</v>
      </c>
      <c r="B37" s="8"/>
      <c r="C37" s="8" t="s">
        <v>174</v>
      </c>
      <c r="D37" s="8" t="s">
        <v>162</v>
      </c>
      <c r="E37" s="9">
        <v>102</v>
      </c>
      <c r="F37" s="8" t="s">
        <v>96</v>
      </c>
      <c r="G37" s="8">
        <v>10</v>
      </c>
      <c r="H37" s="8">
        <f t="shared" si="3"/>
        <v>1020</v>
      </c>
      <c r="I37" s="24" t="s">
        <v>160</v>
      </c>
      <c r="J37" s="9">
        <v>102</v>
      </c>
      <c r="K37" s="12">
        <f t="shared" si="4"/>
        <v>10</v>
      </c>
      <c r="L37" s="12">
        <f t="shared" si="5"/>
        <v>1020</v>
      </c>
      <c r="M37" s="20"/>
    </row>
    <row r="38" customHeight="1" spans="1:13">
      <c r="A38" s="7">
        <v>34</v>
      </c>
      <c r="B38" s="8"/>
      <c r="C38" s="8" t="s">
        <v>175</v>
      </c>
      <c r="D38" s="8" t="s">
        <v>162</v>
      </c>
      <c r="E38" s="9">
        <v>9</v>
      </c>
      <c r="F38" s="8" t="s">
        <v>96</v>
      </c>
      <c r="G38" s="8">
        <v>10</v>
      </c>
      <c r="H38" s="8">
        <f t="shared" si="3"/>
        <v>90</v>
      </c>
      <c r="I38" s="24" t="s">
        <v>160</v>
      </c>
      <c r="J38" s="9">
        <v>9</v>
      </c>
      <c r="K38" s="12">
        <f t="shared" si="4"/>
        <v>10</v>
      </c>
      <c r="L38" s="12">
        <f t="shared" si="5"/>
        <v>90</v>
      </c>
      <c r="M38" s="20"/>
    </row>
    <row r="39" customHeight="1" spans="1:13">
      <c r="A39" s="7">
        <v>35</v>
      </c>
      <c r="B39" s="8"/>
      <c r="C39" s="8" t="s">
        <v>176</v>
      </c>
      <c r="D39" s="8" t="s">
        <v>177</v>
      </c>
      <c r="E39" s="9">
        <v>28</v>
      </c>
      <c r="F39" s="8" t="s">
        <v>96</v>
      </c>
      <c r="G39" s="8">
        <v>450</v>
      </c>
      <c r="H39" s="8">
        <f t="shared" si="3"/>
        <v>12600</v>
      </c>
      <c r="I39" s="23" t="s">
        <v>178</v>
      </c>
      <c r="J39" s="9">
        <v>28</v>
      </c>
      <c r="K39" s="12">
        <f t="shared" si="4"/>
        <v>450</v>
      </c>
      <c r="L39" s="12">
        <f t="shared" si="5"/>
        <v>12600</v>
      </c>
      <c r="M39" s="20"/>
    </row>
    <row r="40" ht="75" customHeight="1" spans="1:13">
      <c r="A40" s="7">
        <v>36</v>
      </c>
      <c r="B40" s="8"/>
      <c r="C40" s="8" t="s">
        <v>179</v>
      </c>
      <c r="D40" s="8" t="s">
        <v>180</v>
      </c>
      <c r="E40" s="9">
        <v>28</v>
      </c>
      <c r="F40" s="8" t="s">
        <v>96</v>
      </c>
      <c r="G40" s="8">
        <v>150</v>
      </c>
      <c r="H40" s="8">
        <f t="shared" si="3"/>
        <v>4200</v>
      </c>
      <c r="I40" s="24" t="s">
        <v>181</v>
      </c>
      <c r="J40" s="9">
        <v>28</v>
      </c>
      <c r="K40" s="12">
        <f t="shared" si="4"/>
        <v>150</v>
      </c>
      <c r="L40" s="12">
        <f t="shared" si="5"/>
        <v>4200</v>
      </c>
      <c r="M40" s="20"/>
    </row>
    <row r="41" customHeight="1" spans="1:13">
      <c r="A41" s="7">
        <v>37</v>
      </c>
      <c r="B41" s="8"/>
      <c r="C41" s="8" t="s">
        <v>182</v>
      </c>
      <c r="D41" s="10" t="s">
        <v>183</v>
      </c>
      <c r="E41" s="9">
        <v>140</v>
      </c>
      <c r="F41" s="8" t="s">
        <v>96</v>
      </c>
      <c r="G41" s="8">
        <v>130</v>
      </c>
      <c r="H41" s="8">
        <f t="shared" si="3"/>
        <v>18200</v>
      </c>
      <c r="I41" s="23" t="s">
        <v>184</v>
      </c>
      <c r="J41" s="9">
        <v>140</v>
      </c>
      <c r="K41" s="12">
        <v>30</v>
      </c>
      <c r="L41" s="12">
        <f t="shared" si="5"/>
        <v>4200</v>
      </c>
      <c r="M41" s="20" t="s">
        <v>185</v>
      </c>
    </row>
    <row r="42" customHeight="1" spans="1:13">
      <c r="A42" s="7">
        <v>38</v>
      </c>
      <c r="B42" s="8"/>
      <c r="C42" s="8" t="s">
        <v>186</v>
      </c>
      <c r="D42" s="10" t="s">
        <v>187</v>
      </c>
      <c r="E42" s="9">
        <v>433</v>
      </c>
      <c r="F42" s="8" t="s">
        <v>96</v>
      </c>
      <c r="G42" s="8">
        <v>36</v>
      </c>
      <c r="H42" s="8">
        <f t="shared" si="3"/>
        <v>15588</v>
      </c>
      <c r="I42" s="24" t="s">
        <v>181</v>
      </c>
      <c r="J42" s="9">
        <v>433</v>
      </c>
      <c r="K42" s="12">
        <v>30</v>
      </c>
      <c r="L42" s="12">
        <f t="shared" si="5"/>
        <v>12990</v>
      </c>
      <c r="M42" s="20" t="s">
        <v>188</v>
      </c>
    </row>
    <row r="43" ht="75" customHeight="1" spans="1:13">
      <c r="A43" s="7">
        <v>39</v>
      </c>
      <c r="B43" s="8"/>
      <c r="C43" s="8" t="s">
        <v>189</v>
      </c>
      <c r="D43" s="8" t="s">
        <v>190</v>
      </c>
      <c r="E43" s="9">
        <v>28</v>
      </c>
      <c r="F43" s="8" t="s">
        <v>96</v>
      </c>
      <c r="G43" s="8">
        <v>20</v>
      </c>
      <c r="H43" s="8">
        <f t="shared" si="3"/>
        <v>560</v>
      </c>
      <c r="I43" s="23" t="s">
        <v>160</v>
      </c>
      <c r="J43" s="9">
        <v>28</v>
      </c>
      <c r="K43" s="12">
        <f t="shared" si="4"/>
        <v>20</v>
      </c>
      <c r="L43" s="12">
        <f t="shared" si="5"/>
        <v>560</v>
      </c>
      <c r="M43" s="20"/>
    </row>
    <row r="44" customHeight="1" spans="1:13">
      <c r="A44" s="7">
        <v>40</v>
      </c>
      <c r="B44" s="8"/>
      <c r="C44" s="8" t="s">
        <v>191</v>
      </c>
      <c r="D44" s="8" t="s">
        <v>164</v>
      </c>
      <c r="E44" s="9">
        <v>28</v>
      </c>
      <c r="F44" s="8" t="s">
        <v>96</v>
      </c>
      <c r="G44" s="8">
        <v>100</v>
      </c>
      <c r="H44" s="8">
        <f t="shared" si="3"/>
        <v>2800</v>
      </c>
      <c r="I44" s="19" t="s">
        <v>165</v>
      </c>
      <c r="J44" s="9">
        <v>28</v>
      </c>
      <c r="K44" s="12">
        <f t="shared" si="4"/>
        <v>100</v>
      </c>
      <c r="L44" s="12">
        <f t="shared" si="5"/>
        <v>2800</v>
      </c>
      <c r="M44" s="20"/>
    </row>
    <row r="45" customHeight="1" spans="1:13">
      <c r="A45" s="7">
        <v>41</v>
      </c>
      <c r="B45" s="8" t="s">
        <v>192</v>
      </c>
      <c r="C45" s="8" t="s">
        <v>193</v>
      </c>
      <c r="D45" s="8" t="s">
        <v>162</v>
      </c>
      <c r="E45" s="9">
        <v>2</v>
      </c>
      <c r="F45" s="8" t="s">
        <v>96</v>
      </c>
      <c r="G45" s="8">
        <v>10</v>
      </c>
      <c r="H45" s="8">
        <f t="shared" si="3"/>
        <v>20</v>
      </c>
      <c r="I45" s="24" t="s">
        <v>160</v>
      </c>
      <c r="J45" s="9">
        <v>2</v>
      </c>
      <c r="K45" s="12">
        <f t="shared" si="4"/>
        <v>10</v>
      </c>
      <c r="L45" s="12">
        <f t="shared" si="5"/>
        <v>20</v>
      </c>
      <c r="M45" s="20"/>
    </row>
    <row r="46" customHeight="1" spans="1:13">
      <c r="A46" s="7">
        <v>42</v>
      </c>
      <c r="B46" s="8" t="s">
        <v>194</v>
      </c>
      <c r="C46" s="8" t="s">
        <v>195</v>
      </c>
      <c r="D46" s="8" t="s">
        <v>118</v>
      </c>
      <c r="E46" s="9">
        <v>3</v>
      </c>
      <c r="F46" s="8" t="s">
        <v>96</v>
      </c>
      <c r="G46" s="8">
        <v>80</v>
      </c>
      <c r="H46" s="8">
        <f t="shared" si="3"/>
        <v>240</v>
      </c>
      <c r="I46" s="19" t="s">
        <v>103</v>
      </c>
      <c r="J46" s="9">
        <v>3</v>
      </c>
      <c r="K46" s="12">
        <f t="shared" si="4"/>
        <v>80</v>
      </c>
      <c r="L46" s="12">
        <f t="shared" si="5"/>
        <v>240</v>
      </c>
      <c r="M46" s="20"/>
    </row>
    <row r="47" customHeight="1" spans="1:13">
      <c r="A47" s="7">
        <v>43</v>
      </c>
      <c r="B47" s="8" t="s">
        <v>192</v>
      </c>
      <c r="C47" s="8" t="s">
        <v>196</v>
      </c>
      <c r="D47" s="8" t="s">
        <v>162</v>
      </c>
      <c r="E47" s="9">
        <v>11</v>
      </c>
      <c r="F47" s="8" t="s">
        <v>96</v>
      </c>
      <c r="G47" s="8">
        <v>10</v>
      </c>
      <c r="H47" s="8">
        <f t="shared" si="3"/>
        <v>110</v>
      </c>
      <c r="I47" s="24" t="s">
        <v>160</v>
      </c>
      <c r="J47" s="9">
        <v>11</v>
      </c>
      <c r="K47" s="12">
        <f t="shared" si="4"/>
        <v>10</v>
      </c>
      <c r="L47" s="12">
        <f t="shared" si="5"/>
        <v>110</v>
      </c>
      <c r="M47" s="20"/>
    </row>
    <row r="48" customHeight="1" spans="1:13">
      <c r="A48" s="7">
        <v>44</v>
      </c>
      <c r="B48" s="8" t="s">
        <v>192</v>
      </c>
      <c r="C48" s="8" t="s">
        <v>197</v>
      </c>
      <c r="D48" s="8" t="s">
        <v>162</v>
      </c>
      <c r="E48" s="9">
        <v>88</v>
      </c>
      <c r="F48" s="8" t="s">
        <v>96</v>
      </c>
      <c r="G48" s="8">
        <v>10</v>
      </c>
      <c r="H48" s="8">
        <f t="shared" si="3"/>
        <v>880</v>
      </c>
      <c r="I48" s="24" t="s">
        <v>160</v>
      </c>
      <c r="J48" s="9">
        <v>88</v>
      </c>
      <c r="K48" s="12">
        <f t="shared" si="4"/>
        <v>10</v>
      </c>
      <c r="L48" s="12">
        <f t="shared" si="5"/>
        <v>880</v>
      </c>
      <c r="M48" s="20"/>
    </row>
    <row r="49" ht="162" customHeight="1" spans="1:13">
      <c r="A49" s="8">
        <v>45</v>
      </c>
      <c r="B49" s="8" t="s">
        <v>198</v>
      </c>
      <c r="C49" s="8" t="s">
        <v>199</v>
      </c>
      <c r="D49" s="8" t="s">
        <v>200</v>
      </c>
      <c r="E49" s="9">
        <v>770</v>
      </c>
      <c r="F49" s="8" t="s">
        <v>201</v>
      </c>
      <c r="G49" s="8">
        <v>40</v>
      </c>
      <c r="H49" s="8">
        <f t="shared" si="3"/>
        <v>30800</v>
      </c>
      <c r="I49" s="25" t="s">
        <v>202</v>
      </c>
      <c r="J49" s="9">
        <v>770</v>
      </c>
      <c r="K49" s="12">
        <f t="shared" si="4"/>
        <v>40</v>
      </c>
      <c r="L49" s="12">
        <f t="shared" si="5"/>
        <v>30800</v>
      </c>
      <c r="M49" s="8" t="s">
        <v>203</v>
      </c>
    </row>
    <row r="50" ht="29" customHeight="1" spans="1:13">
      <c r="A50" s="8">
        <v>46</v>
      </c>
      <c r="B50" s="8" t="s">
        <v>204</v>
      </c>
      <c r="C50" s="8" t="s">
        <v>205</v>
      </c>
      <c r="D50" s="8" t="s">
        <v>205</v>
      </c>
      <c r="E50" s="9">
        <v>1</v>
      </c>
      <c r="F50" s="8" t="s">
        <v>206</v>
      </c>
      <c r="G50" s="8" t="s">
        <v>205</v>
      </c>
      <c r="H50" s="8">
        <v>10000</v>
      </c>
      <c r="I50" s="25"/>
      <c r="J50" s="9"/>
      <c r="K50" s="12" t="str">
        <f t="shared" si="4"/>
        <v>/</v>
      </c>
      <c r="L50" s="26">
        <f>H50</f>
        <v>10000</v>
      </c>
      <c r="M50" s="8"/>
    </row>
    <row r="51" ht="29" customHeight="1" spans="1:13">
      <c r="A51" s="11" t="s">
        <v>207</v>
      </c>
      <c r="B51" s="11"/>
      <c r="C51" s="11"/>
      <c r="D51" s="11"/>
      <c r="E51" s="9"/>
      <c r="F51" s="8"/>
      <c r="G51" s="8"/>
      <c r="H51" s="8">
        <f>SUM(H4:H50)</f>
        <v>310000</v>
      </c>
      <c r="I51" s="25"/>
      <c r="J51" s="25"/>
      <c r="K51" s="26"/>
      <c r="L51" s="8">
        <f>SUM(L4:L50)</f>
        <v>315182</v>
      </c>
      <c r="M51" s="8"/>
    </row>
    <row r="52" ht="29" customHeight="1" spans="1:13">
      <c r="A52" s="8" t="s">
        <v>60</v>
      </c>
      <c r="B52" s="12" t="s">
        <v>208</v>
      </c>
      <c r="C52" s="13"/>
      <c r="D52" s="14"/>
      <c r="E52" s="9"/>
      <c r="F52" s="8"/>
      <c r="G52" s="8"/>
      <c r="H52" s="8"/>
      <c r="I52" s="8"/>
      <c r="J52" s="8"/>
      <c r="K52" s="8"/>
      <c r="L52" s="8">
        <v>-3182</v>
      </c>
      <c r="M52" s="8" t="s">
        <v>209</v>
      </c>
    </row>
    <row r="53" ht="29" customHeight="1" spans="1:13">
      <c r="A53" s="8" t="s">
        <v>63</v>
      </c>
      <c r="B53" s="8" t="s">
        <v>210</v>
      </c>
      <c r="C53" s="8"/>
      <c r="D53" s="8"/>
      <c r="E53" s="9"/>
      <c r="F53" s="8"/>
      <c r="G53" s="8"/>
      <c r="H53" s="8"/>
      <c r="I53" s="8"/>
      <c r="J53" s="8"/>
      <c r="K53" s="8"/>
      <c r="L53" s="8">
        <f>SUM(L51:L52)</f>
        <v>312000</v>
      </c>
      <c r="M53" s="8"/>
    </row>
    <row r="54" customHeight="1" spans="2:9">
      <c r="B54" s="1" t="s">
        <v>211</v>
      </c>
      <c r="I54" s="1" t="s">
        <v>212</v>
      </c>
    </row>
  </sheetData>
  <autoFilter ref="A2:M54">
    <filterColumn colId="8">
      <colorFilter dxfId="0"/>
      <extLst>
        <colorFilter dxfId="0"/>
        <colorFilter dxfId="1"/>
        <dxfs count="2">
          <dxf>
            <fill>
              <patternFill patternType="none"/>
            </fill>
          </dxf>
          <dxf>
            <fill>
              <patternFill patternType="solid">
                <fgColor rgb="FFFFFF00"/>
                <bgColor rgb="FFFFFF00"/>
              </patternFill>
            </fill>
          </dxf>
        </dxfs>
      </extLst>
    </filterColumn>
    <extLst/>
  </autoFilter>
  <mergeCells count="4">
    <mergeCell ref="A1:M1"/>
    <mergeCell ref="A51:D51"/>
    <mergeCell ref="B52:D52"/>
    <mergeCell ref="B54:D54"/>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目录</vt:lpstr>
      <vt:lpstr>结算汇总表</vt:lpstr>
      <vt:lpstr>《工程量清单计价表（最终金额）》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OLL</dc:creator>
  <cp:lastModifiedBy>张磊</cp:lastModifiedBy>
  <dcterms:created xsi:type="dcterms:W3CDTF">2021-08-30T09:19:00Z</dcterms:created>
  <dcterms:modified xsi:type="dcterms:W3CDTF">2024-09-26T09:10:04Z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2052-12.1.0.16894</vt:lpwstr>
  </property>
  <property fmtid="{D5CDD505-2E9C-101B-9397-08002B2CF9AE}" pid="3" name="ICV">
    <vt:lpwstr>14AE889478094CCFA932CDB04E12BF2F_13</vt:lpwstr>
  </property>
</Properties>
</file>