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10.xml" ContentType="application/vnd.openxmlformats-officedocument.spreadsheetml.externalLink+xml"/>
  <Override PartName="/xl/externalLinks/externalLink11.xml" ContentType="application/vnd.openxmlformats-officedocument.spreadsheetml.externalLink+xml"/>
  <Override PartName="/xl/externalLinks/externalLink12.xml" ContentType="application/vnd.openxmlformats-officedocument.spreadsheetml.externalLink+xml"/>
  <Override PartName="/xl/externalLinks/externalLink13.xml" ContentType="application/vnd.openxmlformats-officedocument.spreadsheetml.externalLink+xml"/>
  <Override PartName="/xl/externalLinks/externalLink14.xml" ContentType="application/vnd.openxmlformats-officedocument.spreadsheetml.externalLink+xml"/>
  <Override PartName="/xl/externalLinks/externalLink15.xml" ContentType="application/vnd.openxmlformats-officedocument.spreadsheetml.externalLink+xml"/>
  <Override PartName="/xl/externalLinks/externalLink16.xml" ContentType="application/vnd.openxmlformats-officedocument.spreadsheetml.externalLink+xml"/>
  <Override PartName="/xl/externalLinks/externalLink17.xml" ContentType="application/vnd.openxmlformats-officedocument.spreadsheetml.externalLink+xml"/>
  <Override PartName="/xl/externalLinks/externalLink18.xml" ContentType="application/vnd.openxmlformats-officedocument.spreadsheetml.externalLink+xml"/>
  <Override PartName="/xl/externalLinks/externalLink19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20.xml" ContentType="application/vnd.openxmlformats-officedocument.spreadsheetml.externalLink+xml"/>
  <Override PartName="/xl/externalLinks/externalLink21.xml" ContentType="application/vnd.openxmlformats-officedocument.spreadsheetml.externalLink+xml"/>
  <Override PartName="/xl/externalLinks/externalLink22.xml" ContentType="application/vnd.openxmlformats-officedocument.spreadsheetml.externalLink+xml"/>
  <Override PartName="/xl/externalLinks/externalLink23.xml" ContentType="application/vnd.openxmlformats-officedocument.spreadsheetml.externalLink+xml"/>
  <Override PartName="/xl/externalLinks/externalLink24.xml" ContentType="application/vnd.openxmlformats-officedocument.spreadsheetml.externalLink+xml"/>
  <Override PartName="/xl/externalLinks/externalLink25.xml" ContentType="application/vnd.openxmlformats-officedocument.spreadsheetml.externalLink+xml"/>
  <Override PartName="/xl/externalLinks/externalLink26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55"/>
  </bookViews>
  <sheets>
    <sheet name="汇总表" sheetId="6" r:id="rId1"/>
    <sheet name="智能家居" sheetId="3" r:id="rId2"/>
    <sheet name="工程量计算书" sheetId="4" r:id="rId3"/>
    <sheet name="单套报价" sheetId="5" r:id="rId4"/>
  </sheets>
  <externalReferences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  <externalReference r:id="rId13"/>
    <externalReference r:id="rId14"/>
    <externalReference r:id="rId15"/>
    <externalReference r:id="rId16"/>
    <externalReference r:id="rId17"/>
    <externalReference r:id="rId18"/>
    <externalReference r:id="rId19"/>
    <externalReference r:id="rId20"/>
    <externalReference r:id="rId21"/>
    <externalReference r:id="rId22"/>
    <externalReference r:id="rId23"/>
    <externalReference r:id="rId24"/>
    <externalReference r:id="rId25"/>
    <externalReference r:id="rId26"/>
    <externalReference r:id="rId27"/>
    <externalReference r:id="rId28"/>
    <externalReference r:id="rId29"/>
    <externalReference r:id="rId30"/>
  </externalReferences>
  <definedNames>
    <definedName name="_xlnm._FilterDatabase" localSheetId="3" hidden="1">单套报价!$B$1:$AJ$22</definedName>
    <definedName name="B主筋锚长">[4]内围地梁钢筋说明!$C$17</definedName>
    <definedName name="POIUHB" hidden="1">[6]XLR_NoRangeSheet!$B$6</definedName>
    <definedName name="Q">"EVALUATE('汇总表（送招标中心稿）'!$J$4:$J$131)"</definedName>
    <definedName name="W">#REF!</definedName>
    <definedName name="W_mm">#REF!</definedName>
    <definedName name="XLRPARAMS_GCMC" hidden="1">[7]XLR_NoRangeSheet!$B$6</definedName>
    <definedName name="XLRPARAMS_GCMC_" hidden="1">[8]XLR_NoRangeSheet!$B$6</definedName>
    <definedName name="_000年.xls">#REF!</definedName>
    <definedName name="_001年.xls">#REF!</definedName>
    <definedName name="_002年.xls">#REF!</definedName>
    <definedName name="_1W200_">'[2]21'!$B$1:$B$802</definedName>
    <definedName name="_6.2____.44_1.27__2_1.65_7__2___2_3__2_4_7__.1__.05">#REF!</definedName>
    <definedName name="_Fill" hidden="1">#REF!</definedName>
    <definedName name="_Order1" hidden="1">255</definedName>
    <definedName name="_W200">'[1]21'!$B$1:$B$802</definedName>
    <definedName name="__W200">'[1]21'!$B$1:$B$802</definedName>
    <definedName name="___W200">'[1]21'!$B$1:$B$802</definedName>
    <definedName name="____W200">'[1]21'!$B$1:$B$802</definedName>
    <definedName name="_____W200">'[1]21'!$B$1:$B$802</definedName>
    <definedName name="______W200">'[1]21'!$B$1:$B$802</definedName>
    <definedName name="______ys3">#REF!</definedName>
    <definedName name="_____ys3">#REF!</definedName>
    <definedName name="____ys3">#REF!</definedName>
    <definedName name="___ys3">#REF!</definedName>
    <definedName name="__ys3">#REF!</definedName>
    <definedName name="_ys3">#REF!</definedName>
    <definedName name="a">'[3]21'!$B$1:$B$802</definedName>
    <definedName name="ad">'[2]21'!$A$1:$A$802</definedName>
    <definedName name="ae">'[2]21'!$B$1:$B$802</definedName>
    <definedName name="dj">#REF!</definedName>
    <definedName name="iii">#REF!</definedName>
    <definedName name="mj">[5]Sheet1!$E$137</definedName>
    <definedName name="o">#REF!</definedName>
    <definedName name="series04">#REF!</definedName>
    <definedName name="series05">#REF!</definedName>
    <definedName name="series06">#REF!</definedName>
    <definedName name="series07">#REF!</definedName>
    <definedName name="series08">#REF!</definedName>
    <definedName name="series09">#REF!</definedName>
    <definedName name="series10">#REF!</definedName>
    <definedName name="tt">#REF!</definedName>
    <definedName name="uuuuu">#REF!</definedName>
    <definedName name="人工费">VLOOKUP('[11]1'!IV65533,[13]清单!E11:IR65536,8,FALSE)</definedName>
    <definedName name="代码">IF([12]工程量!$K1="","",COUNTA([12]工程量!$B1:$B7))</definedName>
    <definedName name="利润">0%</definedName>
    <definedName name="包装运输">8</definedName>
    <definedName name="单位含量">IF('[11]1'!D1=0,,VLOOKUP('[11]1'!IQ1,INDIRECT("'"&amp;'[11]1'!$G$4&amp;"'!$B$1:$J$32"),8,FALSE))</definedName>
    <definedName name="单方含量">[10]计算式!$DM$5:$DT$33</definedName>
    <definedName name="单方顺序">[10]计算式!$DM$3:$DT$3</definedName>
    <definedName name="发泡胶">13</definedName>
    <definedName name="合计">IF([12]工程量!$B1="","",ROUND(SUMIF([12]工程量!$O$1:$O$65536,[12]工程量!$O2,[12]工程量!$K$1:$K$65536),2))</definedName>
    <definedName name="吊筋角度">[4]内围地梁钢筋说明!$C$22</definedName>
    <definedName name="吊筋锚长">[4]内围地梁钢筋说明!$C$23</definedName>
    <definedName name="名称">IF('[11]1.'!M8&lt;=MAX('[11]1.'!$A$36:$A$68),VLOOKUP('[11]1.'!C8,'[11]1.'!$A$36:$J$68,2,FALSE),0)</definedName>
    <definedName name="呵呵">800</definedName>
    <definedName name="型材损耗">1.13</definedName>
    <definedName name="型材类型">[9]型材表!$K$1:$K$5</definedName>
    <definedName name="垫层突出单边宽">#REF!</definedName>
    <definedName name="安装缝隙">[9]型材表!$C$1</definedName>
    <definedName name="密封胶">5</definedName>
    <definedName name="带玻璃肋幕墙人工费">110</definedName>
    <definedName name="建筑面积">'[15]建筑面积 '!$I$5</definedName>
    <definedName name="总计含量">[10]计算式!$J$36:$DI$41</definedName>
    <definedName name="总计顺序">[10]计算式!$J$36:$DI$36</definedName>
    <definedName name="报价格式">[10]单价分析表!$A$4:$AH$32</definedName>
    <definedName name="损耗系数">IF('[11]1'!E1=0,,VLOOKUP('[11]1'!IR1,[11]材料表!$C$5:$K$145,9,FALSE))</definedName>
    <definedName name="排水沟深">[4]内围地梁钢筋说明!$C$21</definedName>
    <definedName name="数量">#REF!</definedName>
    <definedName name="机械费">VLOOKUP('[11]1'!IV65511,[13]清单!E65514:IR65525,10,FALSE)</definedName>
    <definedName name="材料量">SUMIF(INDIRECT([11]材料表!A$3&amp;"!$B$2:$B$40"),[11]材料表!$C1,INDIRECT([11]材料表!A$3&amp;"!$i$2:$i$40"))</definedName>
    <definedName name="横明竖隐幕墙">95</definedName>
    <definedName name="欧坲">VLOOKUP('[11]1'!IV65512,[13]清单!E65515:IR65526,9,FALSE)</definedName>
    <definedName name="汇总表1">'[14]材料损耗(不打印)'!$B$4</definedName>
    <definedName name="玻璃损耗">1.03</definedName>
    <definedName name="电气">#REF!</definedName>
    <definedName name="百叶窗制作">25</definedName>
    <definedName name="百叶窗安装">30</definedName>
    <definedName name="百叶窗辅助">5</definedName>
    <definedName name="石材">120</definedName>
    <definedName name="税金">0%</definedName>
    <definedName name="管理费">0%</definedName>
    <definedName name="胡">[4]内围地梁钢筋说明!$C$15</definedName>
    <definedName name="胶条">0.06</definedName>
    <definedName name="胶条损耗">1.03</definedName>
    <definedName name="腰筋锚长">[4]内围地梁钢筋说明!$C$20</definedName>
    <definedName name="规费">0%</definedName>
    <definedName name="辅材费">VLOOKUP('[11]1'!IV65512,[13]清单!E65515:IR65526,9,FALSE)</definedName>
    <definedName name="钢材损耗">1.06</definedName>
    <definedName name="钢筋保护层">[4]内围地梁钢筋说明!$C$15</definedName>
    <definedName name="铝板">75</definedName>
    <definedName name="门窗制作费">20</definedName>
    <definedName name="门窗安装费">38</definedName>
    <definedName name="隐框">100</definedName>
    <definedName name="项目单位">VLOOKUP('[11]1'!IV65536,[13]清单!B3:IR14,4,FALSE)</definedName>
    <definedName name="项目名称">VLOOKUP('[11]1'!D65536,[13]清单!F3:IV14,3,FALSE)</definedName>
    <definedName name="ABC">#REF!</definedName>
    <definedName name="CT_01">[17]甲供材!$L$4</definedName>
    <definedName name="CT_02">[17]甲供材!$L$5</definedName>
    <definedName name="CT_03">[17]甲供材!$L$6</definedName>
    <definedName name="CT_04">[17]甲供材!$L$7</definedName>
    <definedName name="CT_05">[17]甲供材!$L$8</definedName>
    <definedName name="CT_06">[17]甲供材!$L$9</definedName>
    <definedName name="Excel_BuiltIn__FilterDatabase_6">#REF!</definedName>
    <definedName name="UP_2">'[16]乙供材（豪装）'!$J$31</definedName>
    <definedName name="WC_1">'[16]乙供材（豪装）'!$J$22</definedName>
    <definedName name="WC_2">'[16]乙供材（豪装）'!$J$23</definedName>
    <definedName name="WC_3">'[16]乙供材（豪装）'!$J$24</definedName>
    <definedName name="WC_4">'[16]乙供材（豪装）'!$J$25</definedName>
    <definedName name="WC_5">'[16]乙供材（豪装）'!$J$26</definedName>
    <definedName name="WC_6">'[16]乙供材（豪装）'!$J$27</definedName>
    <definedName name="WD_1">'[16]乙供材（豪装）'!$J$16</definedName>
    <definedName name="WD_2">'[16]乙供材（豪装）'!$J$17</definedName>
    <definedName name="WD_3">'[16]乙供材（豪装）'!$J$18</definedName>
    <definedName name="_1_2_3">#REF!</definedName>
    <definedName name="_302_台下脸盆">'[16]乙供材（豪装）'!$J$55</definedName>
    <definedName name="_302_脸盆龙头">'[16]乙供材（豪装）'!$J$56</definedName>
    <definedName name="__x1">#REF!</definedName>
    <definedName name="__ys2">#REF!</definedName>
    <definedName name="_ys1">#REF!</definedName>
    <definedName name="dw">[18]单位!$A$1:$A$24</definedName>
    <definedName name="frmCreateSheetList">[19]索引!$A$1</definedName>
    <definedName name="sdsad">#REF!</definedName>
    <definedName name="series01">#REF!</definedName>
    <definedName name="series02">#REF!</definedName>
    <definedName name="series03">#REF!</definedName>
    <definedName name="series18">#REF!</definedName>
    <definedName name="xm">[18]常用项目!$A$1:$A$65536</definedName>
    <definedName name="xvs">#REF!</definedName>
    <definedName name="zxd">#REF!</definedName>
    <definedName name="一级">#REF!</definedName>
    <definedName name="三级">#REF!</definedName>
    <definedName name="个">[24]数据!$C$2:$C$140</definedName>
    <definedName name="中空5">[20]名称!$B$5</definedName>
    <definedName name="中空5g">[20]名称!$B$6</definedName>
    <definedName name="主体">#REF!</definedName>
    <definedName name="主卫地面拼花">#REF!</definedName>
    <definedName name="乳胶漆人工">#REF!</definedName>
    <definedName name="二级">#REF!</definedName>
    <definedName name="交标_CT_01">'[16]甲供主材表（交楼标准）'!$M$6</definedName>
    <definedName name="人工挖土">#REF!</definedName>
    <definedName name="人造米黄">#REF!</definedName>
    <definedName name="价差">#REF!</definedName>
    <definedName name="仿啡网马赛克">#REF!</definedName>
    <definedName name="仿马赛克砖">#REF!</definedName>
    <definedName name="保温">#REF!</definedName>
    <definedName name="其他">[20]名称!$B$24</definedName>
    <definedName name="其他费">[20]名称!$B$29</definedName>
    <definedName name="分项工程名称">[25]数据!$F$2:$F$4</definedName>
    <definedName name="加工">[20]名称!$B$20</definedName>
    <definedName name="包装">[20]名称!$B$21</definedName>
    <definedName name="单价1">[21]综合单价表!$E$6</definedName>
    <definedName name="单价100">[21]综合单价表!$E$133</definedName>
    <definedName name="单价101">#REF!</definedName>
    <definedName name="单价102">#REF!</definedName>
    <definedName name="单价103">#REF!</definedName>
    <definedName name="单价104">#REF!</definedName>
    <definedName name="单价105">#REF!</definedName>
    <definedName name="单价106">#REF!</definedName>
    <definedName name="单价107">#REF!</definedName>
    <definedName name="单价108">#REF!</definedName>
    <definedName name="单价109">#REF!</definedName>
    <definedName name="单价11">[21]综合单价表!$E$25</definedName>
    <definedName name="单价113">[21]综合单价表!$E$149</definedName>
    <definedName name="单价114">[21]综合单价表!$E$150</definedName>
    <definedName name="单价115">[21]综合单价表!$E$151</definedName>
    <definedName name="单价119">[21]综合单价表!$E$155</definedName>
    <definedName name="单价12">[21]综合单价表!$E$26</definedName>
    <definedName name="单价127">[21]综合单价表!$E$163</definedName>
    <definedName name="单价128">[21]综合单价表!$E$164</definedName>
    <definedName name="单价13">[21]综合单价表!$E$27</definedName>
    <definedName name="单价130">[21]综合单价表!$E$166</definedName>
    <definedName name="单价131">[21]综合单价表!$E$167</definedName>
    <definedName name="单价135">[21]综合单价表!$E$172</definedName>
    <definedName name="单价136">[21]综合单价表!$E$173</definedName>
    <definedName name="单价137">[21]综合单价表!$E$174</definedName>
    <definedName name="单价139">[21]综合单价表!$E$176</definedName>
    <definedName name="单价14">[21]综合单价表!$E$28</definedName>
    <definedName name="单价157">[21]综合单价表!$E$148</definedName>
    <definedName name="单价16">[21]综合单价表!$E$30</definedName>
    <definedName name="单价18">[21]综合单价表!$E$32</definedName>
    <definedName name="单价19">[21]综合单价表!$E$33</definedName>
    <definedName name="单价2">[21]综合单价表!$E$7</definedName>
    <definedName name="单价20">[21]综合单价表!$E$34</definedName>
    <definedName name="单价2001">#REF!</definedName>
    <definedName name="单价2002">#REF!</definedName>
    <definedName name="单价2003">#REF!</definedName>
    <definedName name="单价2004">#REF!</definedName>
    <definedName name="单价2005">#REF!</definedName>
    <definedName name="单价20050">#REF!</definedName>
    <definedName name="单价2006">#REF!</definedName>
    <definedName name="单价2007">#REF!</definedName>
    <definedName name="单价2008">#REF!</definedName>
    <definedName name="单价2009">#REF!</definedName>
    <definedName name="单价201">#REF!</definedName>
    <definedName name="单价2010">#REF!</definedName>
    <definedName name="单价2011">#REF!</definedName>
    <definedName name="单价2012">#REF!</definedName>
    <definedName name="单价2013">#REF!</definedName>
    <definedName name="单价2014">#REF!</definedName>
    <definedName name="单价2015">#REF!</definedName>
    <definedName name="单价2016">#REF!</definedName>
    <definedName name="单价2017">#REF!</definedName>
    <definedName name="单价2018">#REF!</definedName>
    <definedName name="单价2019">#REF!</definedName>
    <definedName name="单价202">#REF!</definedName>
    <definedName name="单价2020">#REF!</definedName>
    <definedName name="单价2021">#REF!</definedName>
    <definedName name="单价2022">#REF!</definedName>
    <definedName name="单价2023">#REF!</definedName>
    <definedName name="单价2024">#REF!</definedName>
    <definedName name="单价2025">#REF!</definedName>
    <definedName name="单价2026">#REF!</definedName>
    <definedName name="单价2027">#REF!</definedName>
    <definedName name="单价2028">#REF!</definedName>
    <definedName name="单价2029">#REF!</definedName>
    <definedName name="单价203">#REF!</definedName>
    <definedName name="单价2030">#REF!</definedName>
    <definedName name="单价2031">#REF!</definedName>
    <definedName name="单价2032">#REF!</definedName>
    <definedName name="单价2033">#REF!</definedName>
    <definedName name="单价2034">#REF!</definedName>
    <definedName name="单价2035">#REF!</definedName>
    <definedName name="单价2036">#REF!</definedName>
    <definedName name="单价2037">#REF!</definedName>
    <definedName name="单价2038">#REF!</definedName>
    <definedName name="单价2039">#REF!</definedName>
    <definedName name="单价204">#REF!</definedName>
    <definedName name="单价2040">#REF!</definedName>
    <definedName name="单价2041">#REF!</definedName>
    <definedName name="单价205">#REF!</definedName>
    <definedName name="单价2050">#REF!</definedName>
    <definedName name="单价206">#REF!</definedName>
    <definedName name="单价207">#REF!</definedName>
    <definedName name="单价208">#REF!</definedName>
    <definedName name="单价209">#REF!</definedName>
    <definedName name="单价210">#REF!</definedName>
    <definedName name="单价211">#REF!</definedName>
    <definedName name="单价212">#REF!</definedName>
    <definedName name="单价213">#REF!</definedName>
    <definedName name="单价214">#REF!</definedName>
    <definedName name="单价215">#REF!</definedName>
    <definedName name="单价216">#REF!</definedName>
    <definedName name="单价217">#REF!</definedName>
    <definedName name="单价2171">#REF!</definedName>
    <definedName name="单价218">#REF!</definedName>
    <definedName name="单价219">#REF!</definedName>
    <definedName name="单价22">[21]综合单价表!$E$37</definedName>
    <definedName name="单价220">#REF!</definedName>
    <definedName name="单价221">#REF!</definedName>
    <definedName name="单价222">#REF!</definedName>
    <definedName name="单价223">#REF!</definedName>
    <definedName name="单价224">#REF!</definedName>
    <definedName name="单价225">#REF!</definedName>
    <definedName name="单价226">#REF!</definedName>
    <definedName name="单价227">#REF!</definedName>
    <definedName name="单价228">#REF!</definedName>
    <definedName name="单价229">#REF!</definedName>
    <definedName name="单价23">[21]综合单价表!$E$38</definedName>
    <definedName name="单价230">#REF!</definedName>
    <definedName name="单价231">#REF!</definedName>
    <definedName name="单价234">#REF!</definedName>
    <definedName name="单价235">#REF!</definedName>
    <definedName name="单价236">#REF!</definedName>
    <definedName name="单价237">#REF!</definedName>
    <definedName name="单价238">#REF!</definedName>
    <definedName name="单价239">#REF!</definedName>
    <definedName name="单价2391">#REF!</definedName>
    <definedName name="单价24">[21]综合单价表!$E$39</definedName>
    <definedName name="单价240">#REF!</definedName>
    <definedName name="单价241">#REF!</definedName>
    <definedName name="单价242">#REF!</definedName>
    <definedName name="单价243">#REF!</definedName>
    <definedName name="单价244">#REF!</definedName>
    <definedName name="单价245">#REF!</definedName>
    <definedName name="单价246">#REF!</definedName>
    <definedName name="单价247">#REF!</definedName>
    <definedName name="单价248">#REF!</definedName>
    <definedName name="单价249">#REF!</definedName>
    <definedName name="单价250">#REF!</definedName>
    <definedName name="单价251">#REF!</definedName>
    <definedName name="单价254">#REF!</definedName>
    <definedName name="单价255">#REF!</definedName>
    <definedName name="单价256">#REF!</definedName>
    <definedName name="单价257">#REF!</definedName>
    <definedName name="单价258">#REF!</definedName>
    <definedName name="单价259">#REF!</definedName>
    <definedName name="单价26">[21]综合单价表!$E$43</definedName>
    <definedName name="单价27">[21]综合单价表!$E$44</definedName>
    <definedName name="单价28">[21]综合单价表!$E$45</definedName>
    <definedName name="单价281">#REF!</definedName>
    <definedName name="单价282">#REF!</definedName>
    <definedName name="单价283">#REF!</definedName>
    <definedName name="单价284">#REF!</definedName>
    <definedName name="单价285">#REF!</definedName>
    <definedName name="单价286">#REF!</definedName>
    <definedName name="单价287">#REF!</definedName>
    <definedName name="单价29">[21]综合单价表!$E$46</definedName>
    <definedName name="单价30">[21]综合单价表!$E$48</definedName>
    <definedName name="单价301">#REF!</definedName>
    <definedName name="单价302">#REF!</definedName>
    <definedName name="单价303">#REF!</definedName>
    <definedName name="单价304">#REF!</definedName>
    <definedName name="单价305">#REF!</definedName>
    <definedName name="单价306">#REF!</definedName>
    <definedName name="单价307">#REF!</definedName>
    <definedName name="单价308">#REF!</definedName>
    <definedName name="单价309">#REF!</definedName>
    <definedName name="单价310">#REF!</definedName>
    <definedName name="单价311">#REF!</definedName>
    <definedName name="单价312">#REF!</definedName>
    <definedName name="单价313">#REF!</definedName>
    <definedName name="单价314">#REF!</definedName>
    <definedName name="单价315">#REF!</definedName>
    <definedName name="单价32">[21]综合单价表!$E$52</definedName>
    <definedName name="单价33">[21]综合单价表!$E$53</definedName>
    <definedName name="单价34">[21]综合单价表!$E$54</definedName>
    <definedName name="单价35">[21]综合单价表!$E$55</definedName>
    <definedName name="单价37">[21]综合单价表!$E$57</definedName>
    <definedName name="单价39">[21]综合单价表!$E$59</definedName>
    <definedName name="单价4">[21]综合单价表!$E$14</definedName>
    <definedName name="单价40">[21]综合单价表!$E$60</definedName>
    <definedName name="单价401">#REF!</definedName>
    <definedName name="单价42">[21]综合单价表!$E$62</definedName>
    <definedName name="单价46">#REF!</definedName>
    <definedName name="单价5">[21]综合单价表!$E$16</definedName>
    <definedName name="单价501">#REF!</definedName>
    <definedName name="单价502">#REF!</definedName>
    <definedName name="单价503">#REF!</definedName>
    <definedName name="单价504">#REF!</definedName>
    <definedName name="单价505">#REF!</definedName>
    <definedName name="单价506">#REF!</definedName>
    <definedName name="单价507">#REF!</definedName>
    <definedName name="单价508">#REF!</definedName>
    <definedName name="单价509">#REF!</definedName>
    <definedName name="单价510">#REF!</definedName>
    <definedName name="单价511">#REF!</definedName>
    <definedName name="单价54">[21]综合单价表!$E$76</definedName>
    <definedName name="单价55">[21]综合单价表!$E$77</definedName>
    <definedName name="单价56">[21]综合单价表!$E$80</definedName>
    <definedName name="单价57">[21]综合单价表!$E$81</definedName>
    <definedName name="单价58">[21]综合单价表!$E$82</definedName>
    <definedName name="单价6">[21]综合单价表!$E$17</definedName>
    <definedName name="单价601">#REF!</definedName>
    <definedName name="单价602">#REF!</definedName>
    <definedName name="单价603">#REF!</definedName>
    <definedName name="单价606">#REF!</definedName>
    <definedName name="单价607">#REF!</definedName>
    <definedName name="单价608">#REF!</definedName>
    <definedName name="单价609">#REF!</definedName>
    <definedName name="单价61">[21]综合单价表!$E$85</definedName>
    <definedName name="单价610">#REF!</definedName>
    <definedName name="单价611">#REF!</definedName>
    <definedName name="单价612">#REF!</definedName>
    <definedName name="单价613">#REF!</definedName>
    <definedName name="单价614">#REF!</definedName>
    <definedName name="单价615">#REF!</definedName>
    <definedName name="单价616">#REF!</definedName>
    <definedName name="单价62">[21]综合单价表!$E$86</definedName>
    <definedName name="单价621">#REF!</definedName>
    <definedName name="单价622">#REF!</definedName>
    <definedName name="单价623">#REF!</definedName>
    <definedName name="单价63">[21]综合单价表!$E$92</definedName>
    <definedName name="单价631">#REF!</definedName>
    <definedName name="单价632">#REF!</definedName>
    <definedName name="单价633">#REF!</definedName>
    <definedName name="单价634">#REF!</definedName>
    <definedName name="单价635">#REF!</definedName>
    <definedName name="单价636">#REF!</definedName>
    <definedName name="单价637">#REF!</definedName>
    <definedName name="单价638">#REF!</definedName>
    <definedName name="单价639">#REF!</definedName>
    <definedName name="单价64">[21]综合单价表!$E$93</definedName>
    <definedName name="单价645">#REF!</definedName>
    <definedName name="单价646">#REF!</definedName>
    <definedName name="单价647">#REF!</definedName>
    <definedName name="单价648">#REF!</definedName>
    <definedName name="单价649">#REF!</definedName>
    <definedName name="单价66">#REF!</definedName>
    <definedName name="单价661">#REF!</definedName>
    <definedName name="单价662">#REF!</definedName>
    <definedName name="单价663">#REF!</definedName>
    <definedName name="单价664">#REF!</definedName>
    <definedName name="单价665">#REF!</definedName>
    <definedName name="单价666">#REF!</definedName>
    <definedName name="单价67">#REF!</definedName>
    <definedName name="单价7">[21]综合单价表!$E$20</definedName>
    <definedName name="单价701">#REF!</definedName>
    <definedName name="单价703">#REF!</definedName>
    <definedName name="单价704">#REF!</definedName>
    <definedName name="单价705">#REF!</definedName>
    <definedName name="单价706">#REF!</definedName>
    <definedName name="单价711">#REF!</definedName>
    <definedName name="单价716">#REF!</definedName>
    <definedName name="单价721">#REF!</definedName>
    <definedName name="单价722">#REF!</definedName>
    <definedName name="单价723">#REF!</definedName>
    <definedName name="单价724">#REF!</definedName>
    <definedName name="单价725">#REF!</definedName>
    <definedName name="单价726">#REF!</definedName>
    <definedName name="单价727">#REF!</definedName>
    <definedName name="单价728">#REF!</definedName>
    <definedName name="单价73">[21]综合单价表!$E$103</definedName>
    <definedName name="单价74">[21]综合单价表!$E$104</definedName>
    <definedName name="单价741">#REF!</definedName>
    <definedName name="单价742">#REF!</definedName>
    <definedName name="单价743">#REF!</definedName>
    <definedName name="单价744">#REF!</definedName>
    <definedName name="单价745">#REF!</definedName>
    <definedName name="单价75">[21]综合单价表!$E$105</definedName>
    <definedName name="单价76">[21]综合单价表!$E$106</definedName>
    <definedName name="单价77">[21]综合单价表!$E$107</definedName>
    <definedName name="单价78">[21]综合单价表!$E$108</definedName>
    <definedName name="单价79">[21]综合单价表!$E$110</definedName>
    <definedName name="单价8">[21]综合单价表!$E$21</definedName>
    <definedName name="单价80">[21]综合单价表!$E$111</definedName>
    <definedName name="单价801">#REF!</definedName>
    <definedName name="单价802">#REF!</definedName>
    <definedName name="单价803">#REF!</definedName>
    <definedName name="单价804">#REF!</definedName>
    <definedName name="单价805">#REF!</definedName>
    <definedName name="单价806">#REF!</definedName>
    <definedName name="单价81">[21]综合单价表!$E$112</definedName>
    <definedName name="单价82">[21]综合单价表!$E$113</definedName>
    <definedName name="单价821">#REF!</definedName>
    <definedName name="单价822">#REF!</definedName>
    <definedName name="单价823">#REF!</definedName>
    <definedName name="单价824">#REF!</definedName>
    <definedName name="单价825">#REF!</definedName>
    <definedName name="单价826">#REF!</definedName>
    <definedName name="单价827">#REF!</definedName>
    <definedName name="单价828">#REF!</definedName>
    <definedName name="单价829">#REF!</definedName>
    <definedName name="单价85">[21]综合单价表!$E$116</definedName>
    <definedName name="单价86">[21]综合单价表!$E$117</definedName>
    <definedName name="单价87">[21]综合单价表!$E$119</definedName>
    <definedName name="单价89">[21]综合单价表!$E$121</definedName>
    <definedName name="单价90">[21]综合单价表!$E$122</definedName>
    <definedName name="单价93">[21]综合单价表!$E$126</definedName>
    <definedName name="单价94">[21]综合单价表!$E$127</definedName>
    <definedName name="单价95">[21]综合单价表!$E$128</definedName>
    <definedName name="单价96">[21]综合单价表!$E$129</definedName>
    <definedName name="单价97">[21]综合单价表!$E$130</definedName>
    <definedName name="单价98">[21]综合单价表!$E$131</definedName>
    <definedName name="单价99">[21]综合单价表!$E$132</definedName>
    <definedName name="单位">[25]数据!$A$2:$A$16</definedName>
    <definedName name="卡布奇诺">'[16]乙供材（豪装）'!$J$11</definedName>
    <definedName name="卧室门及门套及五金">[17]甲供材!$L$10</definedName>
    <definedName name="卫生间陶粒回填">#REF!</definedName>
    <definedName name="厕纸架">'[16]乙供材（豪装）'!$J$66</definedName>
    <definedName name="厨房木门及门套及五金">[17]甲供材!$L$11</definedName>
    <definedName name="双层石膏板人工">#REF!</definedName>
    <definedName name="发泡剂">[20]名称!$B$18</definedName>
    <definedName name="变配电">#REF!</definedName>
    <definedName name="台下脸盆">'[16]乙供材（豪装）'!$J$57</definedName>
    <definedName name="合资胶合板12mm">#REF!</definedName>
    <definedName name="合资胶合板15mm">#REF!</definedName>
    <definedName name="合资胶合板18mm">#REF!</definedName>
    <definedName name="合资胶合板9mm">#REF!</definedName>
    <definedName name="啡慕斯">#REF!</definedName>
    <definedName name="土建10001">#REF!</definedName>
    <definedName name="土建10002">#REF!</definedName>
    <definedName name="土建10003">#REF!</definedName>
    <definedName name="土建10004">#REF!</definedName>
    <definedName name="土建10005">#REF!</definedName>
    <definedName name="土建10006">#REF!</definedName>
    <definedName name="土建10007">#REF!</definedName>
    <definedName name="土建10008">#REF!</definedName>
    <definedName name="土建10009">#REF!</definedName>
    <definedName name="土建10010">#REF!</definedName>
    <definedName name="土建10011">#REF!</definedName>
    <definedName name="土建2046.">#REF!</definedName>
    <definedName name="土建21001">#REF!</definedName>
    <definedName name="土建21002">#REF!</definedName>
    <definedName name="土建21003">#REF!</definedName>
    <definedName name="土建21004">#REF!</definedName>
    <definedName name="土建21005">#REF!</definedName>
    <definedName name="土建21006">#REF!</definedName>
    <definedName name="土建21007">#REF!</definedName>
    <definedName name="土建21008">#REF!</definedName>
    <definedName name="土建21009">#REF!</definedName>
    <definedName name="土建21010">#REF!</definedName>
    <definedName name="土建21011">#REF!</definedName>
    <definedName name="土建21012">#REF!</definedName>
    <definedName name="土建21013">#REF!</definedName>
    <definedName name="土建21014">#REF!</definedName>
    <definedName name="土建21015">#REF!</definedName>
    <definedName name="土建21016">#REF!</definedName>
    <definedName name="土建21017">#REF!</definedName>
    <definedName name="土建21018">#REF!</definedName>
    <definedName name="土建21019">#REF!</definedName>
    <definedName name="土建21020">#REF!</definedName>
    <definedName name="土建21021">#REF!</definedName>
    <definedName name="土建21022">#REF!</definedName>
    <definedName name="土建21023">#REF!</definedName>
    <definedName name="土建21024">#REF!</definedName>
    <definedName name="土建21025">#REF!</definedName>
    <definedName name="土建21026">#REF!</definedName>
    <definedName name="土建21027">#REF!</definedName>
    <definedName name="土建21028">#REF!</definedName>
    <definedName name="土建21029">#REF!</definedName>
    <definedName name="土建21030">#REF!</definedName>
    <definedName name="土建21031">#REF!</definedName>
    <definedName name="土建21032">#REF!</definedName>
    <definedName name="土建21033">#REF!</definedName>
    <definedName name="土建21034">#REF!</definedName>
    <definedName name="土建21035">#REF!</definedName>
    <definedName name="土建21036">#REF!</definedName>
    <definedName name="土建21037">#REF!</definedName>
    <definedName name="土建21038">#REF!</definedName>
    <definedName name="土建21039">#REF!</definedName>
    <definedName name="土建21040">#REF!</definedName>
    <definedName name="土建21041">#REF!</definedName>
    <definedName name="土建21042">#REF!</definedName>
    <definedName name="土建21043">#REF!</definedName>
    <definedName name="土建21044">#REF!</definedName>
    <definedName name="土建21045">#REF!</definedName>
    <definedName name="土建21046">#REF!</definedName>
    <definedName name="土建21047">#REF!</definedName>
    <definedName name="土建21048">#REF!</definedName>
    <definedName name="土建21049">#REF!</definedName>
    <definedName name="土建21050">#REF!</definedName>
    <definedName name="土建21051">#REF!</definedName>
    <definedName name="土建21052">#REF!</definedName>
    <definedName name="土建21053">#REF!</definedName>
    <definedName name="土建21054">#REF!</definedName>
    <definedName name="土建21055">#REF!</definedName>
    <definedName name="土建21056">#REF!</definedName>
    <definedName name="土建21057">#REF!</definedName>
    <definedName name="土建21058">#REF!</definedName>
    <definedName name="土建21059">#REF!</definedName>
    <definedName name="土建21060">#REF!</definedName>
    <definedName name="土建21061">#REF!</definedName>
    <definedName name="土建21062">#REF!</definedName>
    <definedName name="土建21063">#REF!</definedName>
    <definedName name="土建21064">#REF!</definedName>
    <definedName name="土建21065">#REF!</definedName>
    <definedName name="土建21066">#REF!</definedName>
    <definedName name="土建21067">#REF!</definedName>
    <definedName name="土建21068">#REF!</definedName>
    <definedName name="土建21069">#REF!</definedName>
    <definedName name="土建21070">#REF!</definedName>
    <definedName name="土建21071">#REF!</definedName>
    <definedName name="土建21072">#REF!</definedName>
    <definedName name="土建21073">#REF!</definedName>
    <definedName name="土建21074">#REF!</definedName>
    <definedName name="土建21075">#REF!</definedName>
    <definedName name="土建21076">#REF!</definedName>
    <definedName name="土建21077">#REF!</definedName>
    <definedName name="土建21078">#REF!</definedName>
    <definedName name="土建21079">#REF!</definedName>
    <definedName name="土建21080">#REF!</definedName>
    <definedName name="土建21081">#REF!</definedName>
    <definedName name="土建21082">#REF!</definedName>
    <definedName name="土建21083">#REF!</definedName>
    <definedName name="土建21084">#REF!</definedName>
    <definedName name="土建21085">#REF!</definedName>
    <definedName name="土建21086">#REF!</definedName>
    <definedName name="土建21087">#REF!</definedName>
    <definedName name="土建21088">#REF!</definedName>
    <definedName name="土建21089">#REF!</definedName>
    <definedName name="土建21090">#REF!</definedName>
    <definedName name="土建21091">#REF!</definedName>
    <definedName name="土建21092">#REF!</definedName>
    <definedName name="土建21093">#REF!</definedName>
    <definedName name="土建21094">#REF!</definedName>
    <definedName name="土建21095">#REF!</definedName>
    <definedName name="土建21096">#REF!</definedName>
    <definedName name="土建21097">#REF!</definedName>
    <definedName name="土建21098">#REF!</definedName>
    <definedName name="土建21099">#REF!</definedName>
    <definedName name="土建21100">#REF!</definedName>
    <definedName name="土建21101">#REF!</definedName>
    <definedName name="土建21101.">#REF!</definedName>
    <definedName name="土建22001">#REF!</definedName>
    <definedName name="土建22002">#REF!</definedName>
    <definedName name="土建22003">#REF!</definedName>
    <definedName name="土建22004">#REF!</definedName>
    <definedName name="土建22005">#REF!</definedName>
    <definedName name="土建22006">#REF!</definedName>
    <definedName name="土建22007">#REF!</definedName>
    <definedName name="土建22008">#REF!</definedName>
    <definedName name="土建22009">#REF!</definedName>
    <definedName name="土建22010">#REF!</definedName>
    <definedName name="土建23001">#REF!</definedName>
    <definedName name="土建23002">#REF!</definedName>
    <definedName name="土建23003">#REF!</definedName>
    <definedName name="土建23004">#REF!</definedName>
    <definedName name="土建23005">#REF!</definedName>
    <definedName name="土建23006">#REF!</definedName>
    <definedName name="土建23007">#REF!</definedName>
    <definedName name="土建23008">#REF!</definedName>
    <definedName name="土建23009">#REF!</definedName>
    <definedName name="土建23010">#REF!</definedName>
    <definedName name="土建23011">#REF!</definedName>
    <definedName name="土建23012">#REF!</definedName>
    <definedName name="土建23013">#REF!</definedName>
    <definedName name="土建23014">#REF!</definedName>
    <definedName name="土建23015">#REF!</definedName>
    <definedName name="土建23016">#REF!</definedName>
    <definedName name="土建23017">#REF!</definedName>
    <definedName name="土建23018">#REF!</definedName>
    <definedName name="土建23019">#REF!</definedName>
    <definedName name="土建23020">#REF!</definedName>
    <definedName name="土建23021">#REF!</definedName>
    <definedName name="土建23022">#REF!</definedName>
    <definedName name="土建23023">#REF!</definedName>
    <definedName name="土建23024">#REF!</definedName>
    <definedName name="土建23025">#REF!</definedName>
    <definedName name="土建23026">#REF!</definedName>
    <definedName name="土建23027">#REF!</definedName>
    <definedName name="土建23028">#REF!</definedName>
    <definedName name="土建23029">#REF!</definedName>
    <definedName name="土建23030">#REF!</definedName>
    <definedName name="土建23031">#REF!</definedName>
    <definedName name="土建23032">#REF!</definedName>
    <definedName name="土建23033">#REF!</definedName>
    <definedName name="土建23034">#REF!</definedName>
    <definedName name="土建23035">#REF!</definedName>
    <definedName name="土建23036">#REF!</definedName>
    <definedName name="土建23037">#REF!</definedName>
    <definedName name="土建23038">#REF!</definedName>
    <definedName name="土建23039">#REF!</definedName>
    <definedName name="土建23040">#REF!</definedName>
    <definedName name="土建23041">#REF!</definedName>
    <definedName name="土建23042">#REF!</definedName>
    <definedName name="土建23043">#REF!</definedName>
    <definedName name="土建23043.">#REF!</definedName>
    <definedName name="土建23043。">#REF!</definedName>
    <definedName name="土建23044">#REF!</definedName>
    <definedName name="土建23044.">#REF!</definedName>
    <definedName name="土建23045">#REF!</definedName>
    <definedName name="土建23045.">#REF!</definedName>
    <definedName name="土建23046">#REF!</definedName>
    <definedName name="土建23046.">#REF!</definedName>
    <definedName name="土建23047">#REF!</definedName>
    <definedName name="土建23047.">#REF!</definedName>
    <definedName name="土建23048">#REF!</definedName>
    <definedName name="土建23048.">#REF!</definedName>
    <definedName name="土建23049">#REF!</definedName>
    <definedName name="土建23049.">#REF!</definedName>
    <definedName name="土建23050">#REF!</definedName>
    <definedName name="土建23050.">#REF!</definedName>
    <definedName name="土建23051">#REF!</definedName>
    <definedName name="土建23051.">#REF!</definedName>
    <definedName name="土建23052">#REF!</definedName>
    <definedName name="土建23052.">#REF!</definedName>
    <definedName name="土建30001">#REF!</definedName>
    <definedName name="土建30002">#REF!</definedName>
    <definedName name="土建30003">#REF!</definedName>
    <definedName name="土建30004">#REF!</definedName>
    <definedName name="土建30005">#REF!</definedName>
    <definedName name="土建30006">#REF!</definedName>
    <definedName name="土建30007">#REF!</definedName>
    <definedName name="土建30008">#REF!</definedName>
    <definedName name="土建30009">#REF!</definedName>
    <definedName name="土建30010">#REF!</definedName>
    <definedName name="土建30011">#REF!</definedName>
    <definedName name="土建30012">#REF!</definedName>
    <definedName name="土建30013">#REF!</definedName>
    <definedName name="土建30014">#REF!</definedName>
    <definedName name="土建30015">#REF!</definedName>
    <definedName name="土建30016">#REF!</definedName>
    <definedName name="土建30017">#REF!</definedName>
    <definedName name="土建30018">#REF!</definedName>
    <definedName name="土建30019">#REF!</definedName>
    <definedName name="土建30020">#REF!</definedName>
    <definedName name="土建30021">#REF!</definedName>
    <definedName name="土建30022">#REF!</definedName>
    <definedName name="土建30023">#REF!</definedName>
    <definedName name="土建30024">#REF!</definedName>
    <definedName name="土建30025">#REF!</definedName>
    <definedName name="土建30026">#REF!</definedName>
    <definedName name="土建30027">#REF!</definedName>
    <definedName name="土建30028">#REF!</definedName>
    <definedName name="土建30029">#REF!</definedName>
    <definedName name="土建40001">#REF!</definedName>
    <definedName name="土建50001">#REF!</definedName>
    <definedName name="土建50002">#REF!</definedName>
    <definedName name="土建50003">#REF!</definedName>
    <definedName name="土建50004">#REF!</definedName>
    <definedName name="土建50005">#REF!</definedName>
    <definedName name="土建50006">#REF!</definedName>
    <definedName name="土建50007">#REF!</definedName>
    <definedName name="土建50008">#REF!</definedName>
    <definedName name="土建50009">#REF!</definedName>
    <definedName name="土建50010">#REF!</definedName>
    <definedName name="土建50010.">#REF!</definedName>
    <definedName name="土建50011">#REF!</definedName>
    <definedName name="土建50012">#REF!</definedName>
    <definedName name="土建50013">#REF!</definedName>
    <definedName name="土建50014">#REF!</definedName>
    <definedName name="土建50015">#REF!</definedName>
    <definedName name="土建50016">#REF!</definedName>
    <definedName name="土建5010">#REF!</definedName>
    <definedName name="土建60001">#REF!</definedName>
    <definedName name="土建60002">#REF!</definedName>
    <definedName name="土建60003">#REF!</definedName>
    <definedName name="土建60004">#REF!</definedName>
    <definedName name="土建60005">#REF!</definedName>
    <definedName name="土建60006">#REF!</definedName>
    <definedName name="土建60007">#REF!</definedName>
    <definedName name="土建60008">#REF!</definedName>
    <definedName name="土建60009">#REF!</definedName>
    <definedName name="土建60010">#REF!</definedName>
    <definedName name="土建60011">#REF!</definedName>
    <definedName name="土建60012">#REF!</definedName>
    <definedName name="土建60013">#REF!</definedName>
    <definedName name="土建60014">#REF!</definedName>
    <definedName name="土建60015">#REF!</definedName>
    <definedName name="土建60016">#REF!</definedName>
    <definedName name="土建60017">#REF!</definedName>
    <definedName name="土建60018">#REF!</definedName>
    <definedName name="土建60019">#REF!</definedName>
    <definedName name="土建60020">#REF!</definedName>
    <definedName name="土建60021">#REF!</definedName>
    <definedName name="土建60022">#REF!</definedName>
    <definedName name="土建60023">#REF!</definedName>
    <definedName name="土建60024">#REF!</definedName>
    <definedName name="土建60025">#REF!</definedName>
    <definedName name="土建60026">#REF!</definedName>
    <definedName name="土建60027">#REF!</definedName>
    <definedName name="土建60028">#REF!</definedName>
    <definedName name="土建60029">#REF!</definedName>
    <definedName name="土建60030">#REF!</definedName>
    <definedName name="土建60031">#REF!</definedName>
    <definedName name="土建60032">#REF!</definedName>
    <definedName name="土建60033">#REF!</definedName>
    <definedName name="土建60034">#REF!</definedName>
    <definedName name="土建60035">#REF!</definedName>
    <definedName name="土建60036">#REF!</definedName>
    <definedName name="土建60037">#REF!</definedName>
    <definedName name="土建60038">#REF!</definedName>
    <definedName name="土建60039">#REF!</definedName>
    <definedName name="土建60040">#REF!</definedName>
    <definedName name="土建60041">#REF!</definedName>
    <definedName name="土建60042">#REF!</definedName>
    <definedName name="土建60043">#REF!</definedName>
    <definedName name="土建60044">#REF!</definedName>
    <definedName name="土建60045">#REF!</definedName>
    <definedName name="土建60046">#REF!</definedName>
    <definedName name="土建60047">#REF!</definedName>
    <definedName name="土建60048">#REF!</definedName>
    <definedName name="土建60049">#REF!</definedName>
    <definedName name="土建60050">#REF!</definedName>
    <definedName name="土建60051">#REF!</definedName>
    <definedName name="土建60052">#REF!</definedName>
    <definedName name="土建60053">#REF!</definedName>
    <definedName name="土建60054">#REF!</definedName>
    <definedName name="土建60055">#REF!</definedName>
    <definedName name="土建60056">#REF!</definedName>
    <definedName name="土建60057">#REF!</definedName>
    <definedName name="土建60058">#REF!</definedName>
    <definedName name="土建60059">#REF!</definedName>
    <definedName name="土建60060">#REF!</definedName>
    <definedName name="土建60061">#REF!</definedName>
    <definedName name="土建60062">#REF!</definedName>
    <definedName name="土建60063">#REF!</definedName>
    <definedName name="土建60064">#REF!</definedName>
    <definedName name="土建60065">#REF!</definedName>
    <definedName name="土建60066">#REF!</definedName>
    <definedName name="土建60067">#REF!</definedName>
    <definedName name="土建60068">#REF!</definedName>
    <definedName name="土建60069">#REF!</definedName>
    <definedName name="土建60070">#REF!</definedName>
    <definedName name="土建60071">#REF!</definedName>
    <definedName name="土建60072">#REF!</definedName>
    <definedName name="土建60073">#REF!</definedName>
    <definedName name="土建60074">#REF!</definedName>
    <definedName name="土建60075">#REF!</definedName>
    <definedName name="土建60076">#REF!</definedName>
    <definedName name="土建60077">#REF!</definedName>
    <definedName name="土建70001">#REF!</definedName>
    <definedName name="土建70002">#REF!</definedName>
    <definedName name="土建70003">#REF!</definedName>
    <definedName name="土建70004">#REF!</definedName>
    <definedName name="土建70005">#REF!</definedName>
    <definedName name="土建70006">#REF!</definedName>
    <definedName name="土建70007">#REF!</definedName>
    <definedName name="土建70008">#REF!</definedName>
    <definedName name="土建70009">#REF!</definedName>
    <definedName name="土建70010">#REF!</definedName>
    <definedName name="土建70011">#REF!</definedName>
    <definedName name="土建70012">#REF!</definedName>
    <definedName name="土建70013">#REF!</definedName>
    <definedName name="土建70014">#REF!</definedName>
    <definedName name="土建70015">#REF!</definedName>
    <definedName name="土建70016">#REF!</definedName>
    <definedName name="土建70017">#REF!</definedName>
    <definedName name="土建70018">#REF!</definedName>
    <definedName name="土建70019">#REF!</definedName>
    <definedName name="土建70020">#REF!</definedName>
    <definedName name="土建70021">#REF!</definedName>
    <definedName name="土建70022">#REF!</definedName>
    <definedName name="土建70023">#REF!</definedName>
    <definedName name="土建70024">#REF!</definedName>
    <definedName name="土建70025">#REF!</definedName>
    <definedName name="土建70026">#REF!</definedName>
    <definedName name="土建70027">#REF!</definedName>
    <definedName name="土建80001">#REF!</definedName>
    <definedName name="土建80002">#REF!</definedName>
    <definedName name="土建80003">#REF!</definedName>
    <definedName name="土建80004">#REF!</definedName>
    <definedName name="土建80005">#REF!</definedName>
    <definedName name="土建80006">#REF!</definedName>
    <definedName name="土建80007">#REF!</definedName>
    <definedName name="土建80008">#REF!</definedName>
    <definedName name="土建80009">#REF!</definedName>
    <definedName name="土建80010">#REF!</definedName>
    <definedName name="土建80011">#REF!</definedName>
    <definedName name="土建80012">#REF!</definedName>
    <definedName name="土建80013">#REF!</definedName>
    <definedName name="土建80014">#REF!</definedName>
    <definedName name="土建80015">#REF!</definedName>
    <definedName name="土建80016">#REF!</definedName>
    <definedName name="土建80017">#REF!</definedName>
    <definedName name="土方">#REF!</definedName>
    <definedName name="地坪标高">#REF!</definedName>
    <definedName name="地面">#REF!</definedName>
    <definedName name="地面工程">#REF!</definedName>
    <definedName name="地面石材人工">#REF!</definedName>
    <definedName name="地面石材铺贴">#REF!</definedName>
    <definedName name="埃特板">#REF!</definedName>
    <definedName name="埃特板人工">#REF!</definedName>
    <definedName name="墙">#REF!</definedName>
    <definedName name="墙200模">#REF!</definedName>
    <definedName name="墙500模">#REF!</definedName>
    <definedName name="墙地砖人工">#REF!</definedName>
    <definedName name="墙纸">#REF!</definedName>
    <definedName name="墙纸人工">#REF!</definedName>
    <definedName name="墙身">#REF!</definedName>
    <definedName name="墙身工程">#REF!</definedName>
    <definedName name="墙面石材人工">#REF!</definedName>
    <definedName name="墙面石材铺贴">#REF!</definedName>
    <definedName name="复式">#REF!</definedName>
    <definedName name="外墙底漆">#REF!</definedName>
    <definedName name="外墙胶">[20]名称!$B$17</definedName>
    <definedName name="外墙腻子">#REF!</definedName>
    <definedName name="外墙面漆">#REF!</definedName>
    <definedName name="外涂">#REF!</definedName>
    <definedName name="外面砖">#REF!</definedName>
    <definedName name="多乐士配得丽底漆">#REF!</definedName>
    <definedName name="多乐士配得丽面漆">#REF!</definedName>
    <definedName name="大哥和环境是减肥">#REF!</definedName>
    <definedName name="大堂射灯">#REF!</definedName>
    <definedName name="大堂筒灯">#REF!</definedName>
    <definedName name="大堂花灯">#REF!</definedName>
    <definedName name="天棚">#REF!</definedName>
    <definedName name="天沟">#REF!</definedName>
    <definedName name="天花工程">#REF!</definedName>
    <definedName name="天花灯槽">#REF!</definedName>
    <definedName name="天花石膏线C1_450A">#REF!</definedName>
    <definedName name="天花石膏线C1_450B">#REF!</definedName>
    <definedName name="天花窗帘盒人工">#REF!</definedName>
    <definedName name="安装">#REF!</definedName>
    <definedName name="审核单位">""</definedName>
    <definedName name="层数高度">""</definedName>
    <definedName name="屋面">#REF!</definedName>
    <definedName name="山西黑">#REF!</definedName>
    <definedName name="工程名称">"东塔01户型水电安装（装修部分含二次预埋）"</definedName>
    <definedName name="工程类别">""</definedName>
    <definedName name="巴西木纹">'[16]乙供材（豪装）'!$J$7</definedName>
    <definedName name="帕斯高灰">'[16]乙供材（豪装）'!$J$12</definedName>
    <definedName name="帝皇米黄石">#REF!</definedName>
    <definedName name="平开窗">[20]名称!$B$10</definedName>
    <definedName name="建筑">#REF!</definedName>
    <definedName name="建筑装饰">#REF!</definedName>
    <definedName name="建设单位">""</definedName>
    <definedName name="异柱模">#REF!</definedName>
    <definedName name="弱电智能化">#REF!</definedName>
    <definedName name="总措施">[23]总措施项目!$G$11</definedName>
    <definedName name="承台">#REF!</definedName>
    <definedName name="承台编号">#REF!</definedName>
    <definedName name="护栏">#REF!</definedName>
    <definedName name="拆除工程">#REF!</definedName>
    <definedName name="拉丝不锈钢">#REF!</definedName>
    <definedName name="挡水石人工">#REF!</definedName>
    <definedName name="挪威森林">'[16]乙供材（豪装）'!$J$5</definedName>
    <definedName name="损耗">[20]名称!$B$32</definedName>
    <definedName name="排气扇">#REF!</definedName>
    <definedName name="断热">[20]名称!$B$3</definedName>
    <definedName name="新砌">#REF!</definedName>
    <definedName name="新西米">#REF!</definedName>
    <definedName name="新西米门套鞋">#REF!</definedName>
    <definedName name="新雅米黄石地面">#REF!</definedName>
    <definedName name="新雅米黄石墙面">#REF!</definedName>
    <definedName name="机电设备">#REF!</definedName>
    <definedName name="材料名称">[25]数据!$B$2:$B$78</definedName>
    <definedName name="柱2">#REF!</definedName>
    <definedName name="柱2数量">#REF!</definedName>
    <definedName name="柱3">#REF!</definedName>
    <definedName name="柱3数量">#REF!</definedName>
    <definedName name="柱4">#REF!</definedName>
    <definedName name="柱4数量">#REF!</definedName>
    <definedName name="标高">#REF!</definedName>
    <definedName name="桩">#REF!</definedName>
    <definedName name="桩模">#REF!</definedName>
    <definedName name="梁模">#REF!</definedName>
    <definedName name="欠">#REF!</definedName>
    <definedName name="水">#REF!</definedName>
    <definedName name="水泥沙">#REF!</definedName>
    <definedName name="水泥砂浆找平">#REF!</definedName>
    <definedName name="水泥砂浆找平人工">#REF!</definedName>
    <definedName name="油漆人工">#REF!</definedName>
    <definedName name="浅啡网">#REF!</definedName>
    <definedName name="浴巾架">'[16]乙供材（豪装）'!$J$67</definedName>
    <definedName name="涂料">#REF!</definedName>
    <definedName name="消防">#REF!</definedName>
    <definedName name="清镜">'[16]乙供材（豪装）'!$J$42</definedName>
    <definedName name="灯带T4">#REF!</definedName>
    <definedName name="灰镜蚀花">'[16]乙供材（豪装）'!$J$43</definedName>
    <definedName name="煤气">#REF!</definedName>
    <definedName name="玻璃胶">[20]名称!$B$16</definedName>
    <definedName name="瓷砖踢脚线人工">#REF!</definedName>
    <definedName name="电">#REF!</definedName>
    <definedName name="电梯厅墙地砖人工">#REF!</definedName>
    <definedName name="电梯厅油漆人工">#REF!</definedName>
    <definedName name="电气安装">#REF!</definedName>
    <definedName name="电气配线">OFFSET([22]电气设置!$J$2,1,MATCH([22]电气计算!IV1,[22]电气设置!$J$2:$IV$2,0)-1,500,1)</definedName>
    <definedName name="真石马赛克">#REF!</definedName>
    <definedName name="矩柱模">#REF!</definedName>
    <definedName name="石材踢脚线人工">#REF!</definedName>
    <definedName name="石膏板9mm">#REF!</definedName>
    <definedName name="石膏板9厘">#REF!</definedName>
    <definedName name="石膏线100乘80">#REF!</definedName>
    <definedName name="石膏线60包人工">#REF!</definedName>
    <definedName name="石膏线安装费">#REF!</definedName>
    <definedName name="砂面钛金不绣钢">#REF!</definedName>
    <definedName name="砌筑">#REF!</definedName>
    <definedName name="砼">#REF!</definedName>
    <definedName name="砼10">#REF!</definedName>
    <definedName name="砼15">#REF!</definedName>
    <definedName name="砼20">#REF!</definedName>
    <definedName name="砼25">#REF!</definedName>
    <definedName name="砼30">#REF!</definedName>
    <definedName name="砼35">#REF!</definedName>
    <definedName name="砼40">#REF!</definedName>
    <definedName name="砼45">#REF!</definedName>
    <definedName name="砼50">#REF!</definedName>
    <definedName name="砼55">#REF!</definedName>
    <definedName name="砼浇">#REF!</definedName>
    <definedName name="窗台石人工">#REF!</definedName>
    <definedName name="窗帘盒人工">#REF!</definedName>
    <definedName name="窗护栏">#REF!</definedName>
    <definedName name="筒灯华辉4寸防雾">#REF!</definedName>
    <definedName name="筒灯华辉9w">#REF!</definedName>
    <definedName name="筒灯欧普">#REF!</definedName>
    <definedName name="管理">[20]名称!$B$27</definedName>
    <definedName name="管理利润费">'[16]1#305 (修改)'!$O$4</definedName>
    <definedName name="紫檀木实木线框安装人工">#REF!</definedName>
    <definedName name="紫檀木镜框实木线120乘50">#REF!</definedName>
    <definedName name="紫檀木镜框实木线60乘25">#REF!</definedName>
    <definedName name="结构">[25]数据!$E$2:$E$5</definedName>
    <definedName name="结构形式">""</definedName>
    <definedName name="结果">清单装修部分M11</definedName>
    <definedName name="给排水">#REF!</definedName>
    <definedName name="编制人">""</definedName>
    <definedName name="编制单位">""</definedName>
    <definedName name="编制日期">"2015年01月16日"</definedName>
    <definedName name="聚氨酯">#REF!</definedName>
    <definedName name="脚手">#REF!</definedName>
    <definedName name="腻子">#REF!</definedName>
    <definedName name="腻子等辅材">#REF!</definedName>
    <definedName name="艾美米黄">'[16]乙供材（豪装）'!$J$13</definedName>
    <definedName name="英国棕">#REF!</definedName>
    <definedName name="英国棕门套鞋">#REF!</definedName>
    <definedName name="装饰">#REF!</definedName>
    <definedName name="西班牙米黄">#REF!</definedName>
    <definedName name="规格型号">[25]数据!$C$2:$C$140</definedName>
    <definedName name="设计单位">""</definedName>
    <definedName name="贝砂金">#REF!</definedName>
    <definedName name="软木">#REF!</definedName>
    <definedName name="轻钢龙骨埃特板天花吊顶">#REF!</definedName>
    <definedName name="辅件">[20]名称!$B$19</definedName>
    <definedName name="运输">[20]名称!$B$22</definedName>
    <definedName name="通风空调">#REF!</definedName>
    <definedName name="采购">#REF!</definedName>
    <definedName name="金属">#REF!</definedName>
    <definedName name="钢12">#REF!</definedName>
    <definedName name="钢3">#REF!</definedName>
    <definedName name="钢化玻璃">'[16]乙供材（豪装）'!$J$37</definedName>
    <definedName name="铝单板2.5mm">#REF!</definedName>
    <definedName name="铝单板人工">#REF!</definedName>
    <definedName name="铝扣板">#REF!</definedName>
    <definedName name="铝扣板人工">#REF!</definedName>
    <definedName name="铝条10mm">#REF!</definedName>
    <definedName name="铝边角">#REF!</definedName>
    <definedName name="镜面钛金不绣钢">#REF!</definedName>
    <definedName name="门套鞋人工">#REF!</definedName>
    <definedName name="门槛石人工">#REF!</definedName>
    <definedName name="门洞塞缝">#REF!</definedName>
    <definedName name="门窗表">#REF!</definedName>
    <definedName name="门窗表a23">#REF!</definedName>
    <definedName name="防水">#REF!</definedName>
    <definedName name="陶粒">#REF!</definedName>
    <definedName name="雅士白">'[16]乙供材（豪装）'!$J$6</definedName>
    <definedName name="集中采购">#REF!</definedName>
    <definedName name="零星模">#REF!</definedName>
    <definedName name="面积">#REF!</definedName>
    <definedName name="风">#REF!</definedName>
    <definedName name="飞">[24]数据!$A$2:$A$16</definedName>
    <definedName name="马桶刷">'[16]乙供材（豪装）'!$J$68</definedName>
    <definedName name="马赛克MS_1">'[16]乙供材（豪装）'!$J$14</definedName>
    <definedName name="黑色烤漆玻璃">#REF!</definedName>
    <definedName name="黑豹防水涂料">#REF!</definedName>
    <definedName name="黑金花">#REF!</definedName>
    <definedName name="黑金花石60mm">#REF!</definedName>
    <definedName name="n">EVALUATE('[26]2、B户型115m2'!#REF!)</definedName>
    <definedName name="X">EVALUATE('[26]5、LOFT公寓'!#REF!)</definedName>
    <definedName name="计算式">EVALUATE('[26]2、B户型115m2'!#REF!)</definedName>
    <definedName name="结果" localSheetId="3">清单装修部分M11</definedName>
    <definedName name="_xlnm.Print_Area" localSheetId="3">单套报价!$A:$W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<sst xmlns="http://schemas.openxmlformats.org/spreadsheetml/2006/main" count="166" uniqueCount="93">
  <si>
    <t>悠然居项目团购区精装修工程汇总表</t>
  </si>
  <si>
    <t>一标段（6#、9#、10#共36户）合计(元)：</t>
  </si>
  <si>
    <t>序号</t>
  </si>
  <si>
    <t>名称</t>
  </si>
  <si>
    <t>6#楼</t>
  </si>
  <si>
    <t>9#楼</t>
  </si>
  <si>
    <t>10#楼</t>
  </si>
  <si>
    <t>备注</t>
  </si>
  <si>
    <t>套数</t>
  </si>
  <si>
    <t>含税小计
(元)</t>
  </si>
  <si>
    <t>J1户型</t>
  </si>
  <si>
    <t>J2户型</t>
  </si>
  <si>
    <t>G1户型</t>
  </si>
  <si>
    <t>J1"户型</t>
  </si>
  <si>
    <t>J2"户型</t>
  </si>
  <si>
    <t>G1"户型</t>
  </si>
  <si>
    <t>H户型</t>
  </si>
  <si>
    <t>E1户型(2、4层)</t>
  </si>
  <si>
    <t>E2户型</t>
  </si>
  <si>
    <t>E1户型(6-顶层)</t>
  </si>
  <si>
    <t>6#楼含税小计
(元)</t>
  </si>
  <si>
    <t>9#楼含税小计
(元)</t>
  </si>
  <si>
    <t>10#楼含税小计
(元)</t>
  </si>
  <si>
    <t>家居系统报价单</t>
  </si>
  <si>
    <t>型号规格</t>
  </si>
  <si>
    <t>品牌</t>
  </si>
  <si>
    <t>工程量</t>
  </si>
  <si>
    <t>单位</t>
  </si>
  <si>
    <t>含税综合单价</t>
  </si>
  <si>
    <t>悠然居项目</t>
  </si>
  <si>
    <t>元</t>
  </si>
  <si>
    <t>1）</t>
  </si>
  <si>
    <t>智能面板</t>
  </si>
  <si>
    <t>单联单控智能面板</t>
  </si>
  <si>
    <t>1.镁铝合金外壳，颜色可定制；
2.带靠近感应；
3.带光圈，呼吸灯效果；
4.支持多种按键控制类型：开关控制、调光控制、窗帘控制、场景控制；
5.按键寿命100万次；
6.按键可雕刻文字或图案；</t>
  </si>
  <si>
    <t>根据设计选型</t>
  </si>
  <si>
    <t>个</t>
  </si>
  <si>
    <t>双联单控智能面板</t>
  </si>
  <si>
    <t>三联单控智能面板</t>
  </si>
  <si>
    <t>四联单控智能面板</t>
  </si>
  <si>
    <t>单联双控智能面板</t>
  </si>
  <si>
    <t>双联双控智能面板</t>
  </si>
  <si>
    <t>三联双控智能面板</t>
  </si>
  <si>
    <t>一键总开关Y</t>
  </si>
  <si>
    <t>2）</t>
  </si>
  <si>
    <t>电动窗帘</t>
  </si>
  <si>
    <t>智能静音窗帘电机【布、纱帘双层】</t>
  </si>
  <si>
    <t>DT12</t>
  </si>
  <si>
    <t>台</t>
  </si>
  <si>
    <t>布帘、纱帘双层控制</t>
  </si>
  <si>
    <t>静音窗帘轨道</t>
  </si>
  <si>
    <t>电动窗帘导轨，铝合金电泳导轨，皮带传导
轨道宽度：35mm
高度含轮子：50mm
安装方式：吸顶安装</t>
  </si>
  <si>
    <t>米</t>
  </si>
  <si>
    <t>包括125户型</t>
  </si>
  <si>
    <t>3）</t>
  </si>
  <si>
    <t>系统设备</t>
  </si>
  <si>
    <t>智能网关</t>
  </si>
  <si>
    <t>总线电源输入：DC21-30V
辅助电源输入：DC24V
通信协议：KNX/EIB
通讯接口：1个WAN口   1个LAN口
DI接口：6个DI接口
通讯接口：10个RS485接口，1个KNX辅助电源接口，1个KNX总线接口
按钮：1个PRG按钮，1个Reset按钮
指示灯：4个
工作温度：0℃ 到50℃ 
存储温度：-40℃ 到85℃ 
工作湿度：10% 到90% RH 不凝结 
存储湿度：5% 到90% RH 不凝结
外形尺寸：144x91.4x63.8mm
安装方式：标准35mm DIN导轨安装</t>
  </si>
  <si>
    <t>对接空调、新风网关</t>
  </si>
  <si>
    <t>系统电源-KNX</t>
  </si>
  <si>
    <t>电源电压 :180...264V AC, 254...370V DC  
主体直径:52.5x58.5x90mm  
安装:DIN  
工作温度:-30...70°C  
通信种类:KNX  
功率 :19.2W  
输出电流 :640mA  
效率 :86%  
保护 :短路保护, 防过电压, 防过载  
输出电压:30V DC  
尺寸 :52.5*90*54.5mm(W*H*D)</t>
  </si>
  <si>
    <t>辅助电源</t>
  </si>
  <si>
    <t>直流输出范围：24V,0～2.5A
额定功率：60W
输出电压精度：±1%
纹波：150mV
效率：84%
输入电压范围：85～264VAC/120～370VDC
输入浪涌电流：冷启动30A/230V
电压调整范围：额定输出电压的±10%
过载保护：过电流点在105%～160%时恒流限流自动复原
过电压保护：额定输出电压的115%～135%时关断,重启复位
启动上升保持时间：230VAC满载时100ms,30ms,100ms
绝缘特性：输入端与输出端间:3KVac
工作温度：-20～+60℃(参见输出降载曲线)
接线方式：输入端:3点. 输出端:4点螺丝DIN端子
外形尺寸：78×93×56mm(宽×高×深)</t>
  </si>
  <si>
    <t>语音网关</t>
  </si>
  <si>
    <t>kts0-ip-view</t>
  </si>
  <si>
    <t>总价</t>
  </si>
  <si>
    <t>合计</t>
  </si>
  <si>
    <t>小计</t>
  </si>
  <si>
    <t>户数</t>
  </si>
  <si>
    <t>J2'户型</t>
  </si>
  <si>
    <t>G1'户型</t>
  </si>
  <si>
    <t>E1户型</t>
  </si>
  <si>
    <t>1.名称:单联单控开关
2.安装方式:距地1.3m
3.其它详见图纸设计要求</t>
  </si>
  <si>
    <t>1.名称:单联双控开关
2.安装方式:距地1.3m 
3.其它详见图纸设计要求</t>
  </si>
  <si>
    <t>1.名称:双联单控开关
2.安装方式:距地1.3m
3.其它详见图纸设计要求</t>
  </si>
  <si>
    <t>1.名称:双联双控开关
2.安装方式:距地1.3m 
3.其它详见图纸设计要求</t>
  </si>
  <si>
    <t>1.名称:三联单控开关
2.安装方式:距地1.3m
3.其它详见图纸设计要求</t>
  </si>
  <si>
    <t>1.名称:三联双控开关
2.安装方式:距地1.3m
3.其它详见图纸设计要求</t>
  </si>
  <si>
    <t>1.名称:四联单控开关
2.安装方式:距地1.3m
3.其它详见图纸设计要求</t>
  </si>
  <si>
    <t>1.名称:一键总开关
2.安装方式:距地1.3m 
3.其它详见图纸设计要求</t>
  </si>
  <si>
    <t>家居系统单套报价单</t>
  </si>
  <si>
    <t>综合单价</t>
  </si>
  <si>
    <t>J1户型单套合价</t>
  </si>
  <si>
    <t>J2户型单套合价</t>
  </si>
  <si>
    <t>G1户型单套合价</t>
  </si>
  <si>
    <t>J1'户型</t>
  </si>
  <si>
    <t>J2'户型单套合价</t>
  </si>
  <si>
    <t>G1'户型单套合价</t>
  </si>
  <si>
    <t>H户型单套合价</t>
  </si>
  <si>
    <t>E1户型二、四</t>
  </si>
  <si>
    <t>E1户型单套合价</t>
  </si>
  <si>
    <t>E2户型单套合价</t>
  </si>
  <si>
    <t>E1户型顶层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</si>
</sst>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0.00_ "/>
    <numFmt numFmtId="178" formatCode="0_ "/>
  </numFmts>
  <fonts count="42">
    <font>
      <sz val="10"/>
      <name val="Arial"/>
      <charset val="0"/>
    </font>
    <font>
      <b/>
      <sz val="16"/>
      <name val="宋体"/>
      <charset val="0"/>
    </font>
    <font>
      <b/>
      <sz val="12"/>
      <color theme="1"/>
      <name val="仿宋"/>
      <charset val="134"/>
    </font>
    <font>
      <sz val="9"/>
      <name val="宋体"/>
      <charset val="134"/>
    </font>
    <font>
      <sz val="9"/>
      <name val="宋体"/>
      <charset val="134"/>
      <scheme val="minor"/>
    </font>
    <font>
      <b/>
      <sz val="9"/>
      <color theme="1"/>
      <name val="宋体"/>
      <charset val="134"/>
    </font>
    <font>
      <sz val="10"/>
      <name val="宋体"/>
      <charset val="0"/>
    </font>
    <font>
      <sz val="9"/>
      <name val="宋体"/>
      <charset val="0"/>
    </font>
    <font>
      <b/>
      <sz val="10"/>
      <name val="宋体"/>
      <charset val="0"/>
    </font>
    <font>
      <b/>
      <sz val="14"/>
      <name val="仿宋"/>
      <charset val="0"/>
    </font>
    <font>
      <sz val="12"/>
      <name val="仿宋"/>
      <charset val="0"/>
    </font>
    <font>
      <b/>
      <sz val="11"/>
      <name val="宋体"/>
      <charset val="134"/>
    </font>
    <font>
      <sz val="12"/>
      <name val="仿宋"/>
      <charset val="134"/>
    </font>
    <font>
      <b/>
      <sz val="16"/>
      <name val="仿宋"/>
      <charset val="134"/>
    </font>
    <font>
      <sz val="11"/>
      <color theme="1"/>
      <name val="宋体"/>
      <charset val="134"/>
      <scheme val="minor"/>
    </font>
    <font>
      <b/>
      <sz val="10"/>
      <name val="Arial"/>
      <charset val="0"/>
    </font>
    <font>
      <b/>
      <sz val="16"/>
      <name val="宋体"/>
      <charset val="134"/>
      <scheme val="minor"/>
    </font>
    <font>
      <b/>
      <sz val="10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9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</fonts>
  <fills count="37">
    <fill>
      <patternFill patternType="none"/>
    </fill>
    <fill>
      <patternFill patternType="gray125"/>
    </fill>
    <fill>
      <patternFill patternType="solid">
        <fgColor theme="5" tint="0.8"/>
        <bgColor indexed="64"/>
      </patternFill>
    </fill>
    <fill>
      <patternFill patternType="solid">
        <fgColor theme="7" tint="0.8"/>
        <bgColor indexed="64"/>
      </patternFill>
    </fill>
    <fill>
      <patternFill patternType="solid">
        <fgColor theme="8" tint="0.8"/>
        <bgColor indexed="64"/>
      </patternFill>
    </fill>
    <fill>
      <patternFill patternType="solid">
        <fgColor theme="3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14" fillId="0" borderId="0" applyFont="0" applyFill="0" applyBorder="0" applyAlignment="0" applyProtection="0">
      <alignment vertical="center"/>
    </xf>
    <xf numFmtId="44" fontId="14" fillId="0" borderId="0" applyFont="0" applyFill="0" applyBorder="0" applyAlignment="0" applyProtection="0">
      <alignment vertical="center"/>
    </xf>
    <xf numFmtId="9" fontId="14" fillId="0" borderId="0" applyFont="0" applyFill="0" applyBorder="0" applyAlignment="0" applyProtection="0">
      <alignment vertical="center"/>
    </xf>
    <xf numFmtId="41" fontId="14" fillId="0" borderId="0" applyFont="0" applyFill="0" applyBorder="0" applyAlignment="0" applyProtection="0">
      <alignment vertical="center"/>
    </xf>
    <xf numFmtId="42" fontId="14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6" borderId="7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8" applyNumberFormat="0" applyFill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0" applyNumberFormat="0" applyAlignment="0" applyProtection="0">
      <alignment vertical="center"/>
    </xf>
    <xf numFmtId="0" fontId="30" fillId="8" borderId="11" applyNumberFormat="0" applyAlignment="0" applyProtection="0">
      <alignment vertical="center"/>
    </xf>
    <xf numFmtId="0" fontId="31" fillId="8" borderId="10" applyNumberFormat="0" applyAlignment="0" applyProtection="0">
      <alignment vertical="center"/>
    </xf>
    <xf numFmtId="0" fontId="32" fillId="9" borderId="12" applyNumberFormat="0" applyAlignment="0" applyProtection="0">
      <alignment vertical="center"/>
    </xf>
    <xf numFmtId="0" fontId="33" fillId="0" borderId="13" applyNumberFormat="0" applyFill="0" applyAlignment="0" applyProtection="0">
      <alignment vertical="center"/>
    </xf>
    <xf numFmtId="0" fontId="34" fillId="0" borderId="14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  <xf numFmtId="0" fontId="18" fillId="0" borderId="0"/>
    <xf numFmtId="0" fontId="40" fillId="0" borderId="0">
      <alignment vertical="center"/>
    </xf>
    <xf numFmtId="0" fontId="40" fillId="0" borderId="0"/>
    <xf numFmtId="0" fontId="41" fillId="0" borderId="0">
      <alignment vertical="center"/>
    </xf>
  </cellStyleXfs>
  <cellXfs count="87">
    <xf numFmtId="0" fontId="0" fillId="0" borderId="0" xfId="0"/>
    <xf numFmtId="0" fontId="0" fillId="0" borderId="0" xfId="0" applyFont="1" applyAlignment="1">
      <alignment horizontal="center" vertical="center"/>
    </xf>
    <xf numFmtId="0" fontId="0" fillId="0" borderId="0" xfId="0" applyFont="1" applyFill="1"/>
    <xf numFmtId="0" fontId="0" fillId="0" borderId="0" xfId="0" applyFont="1"/>
    <xf numFmtId="0" fontId="0" fillId="0" borderId="0" xfId="0" applyFont="1" applyFill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Fill="1" applyBorder="1" applyAlignment="1">
      <alignment horizontal="left"/>
    </xf>
    <xf numFmtId="0" fontId="0" fillId="0" borderId="4" xfId="0" applyFont="1" applyFill="1" applyBorder="1" applyAlignment="1">
      <alignment horizontal="left"/>
    </xf>
    <xf numFmtId="0" fontId="3" fillId="0" borderId="2" xfId="52" applyFont="1" applyFill="1" applyBorder="1" applyAlignment="1">
      <alignment vertical="center" wrapText="1"/>
    </xf>
    <xf numFmtId="176" fontId="3" fillId="0" borderId="2" xfId="49" applyNumberFormat="1" applyFont="1" applyFill="1" applyBorder="1" applyAlignment="1">
      <alignment horizontal="center" vertical="center"/>
    </xf>
    <xf numFmtId="177" fontId="4" fillId="0" borderId="2" xfId="49" applyNumberFormat="1" applyFont="1" applyFill="1" applyBorder="1" applyAlignment="1">
      <alignment horizontal="center" vertical="center"/>
    </xf>
    <xf numFmtId="176" fontId="5" fillId="0" borderId="2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left"/>
    </xf>
    <xf numFmtId="176" fontId="7" fillId="0" borderId="2" xfId="0" applyNumberFormat="1" applyFont="1" applyFill="1" applyBorder="1" applyAlignment="1">
      <alignment horizontal="center" vertical="center"/>
    </xf>
    <xf numFmtId="0" fontId="0" fillId="0" borderId="2" xfId="0" applyFont="1" applyFill="1" applyBorder="1" applyAlignment="1">
      <alignment horizontal="left"/>
    </xf>
    <xf numFmtId="0" fontId="0" fillId="0" borderId="2" xfId="0" applyFont="1" applyBorder="1"/>
    <xf numFmtId="0" fontId="8" fillId="0" borderId="2" xfId="0" applyFont="1" applyBorder="1"/>
    <xf numFmtId="0" fontId="0" fillId="0" borderId="2" xfId="0" applyFont="1" applyFill="1" applyBorder="1"/>
    <xf numFmtId="0" fontId="9" fillId="0" borderId="0" xfId="0" applyFont="1" applyFill="1"/>
    <xf numFmtId="0" fontId="0" fillId="0" borderId="5" xfId="0" applyFont="1" applyFill="1" applyBorder="1" applyAlignment="1">
      <alignment horizontal="left"/>
    </xf>
    <xf numFmtId="0" fontId="6" fillId="0" borderId="0" xfId="0" applyFont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/>
    <xf numFmtId="0" fontId="0" fillId="0" borderId="0" xfId="0" applyFont="1" applyAlignment="1">
      <alignment horizontal="center"/>
    </xf>
    <xf numFmtId="0" fontId="0" fillId="2" borderId="0" xfId="0" applyFont="1" applyFill="1" applyAlignment="1">
      <alignment horizontal="center"/>
    </xf>
    <xf numFmtId="0" fontId="0" fillId="2" borderId="0" xfId="0" applyFont="1" applyFill="1" applyAlignment="1">
      <alignment horizontal="center" vertical="center"/>
    </xf>
    <xf numFmtId="0" fontId="10" fillId="2" borderId="0" xfId="0" applyFont="1" applyFill="1"/>
    <xf numFmtId="0" fontId="10" fillId="3" borderId="0" xfId="0" applyFont="1" applyFill="1"/>
    <xf numFmtId="0" fontId="10" fillId="4" borderId="0" xfId="0" applyFont="1" applyFill="1"/>
    <xf numFmtId="0" fontId="10" fillId="2" borderId="0" xfId="0" applyFont="1" applyFill="1" applyAlignment="1">
      <alignment horizontal="center" vertical="center"/>
    </xf>
    <xf numFmtId="0" fontId="10" fillId="3" borderId="0" xfId="0" applyFont="1" applyFill="1" applyAlignment="1">
      <alignment horizontal="center" vertical="center"/>
    </xf>
    <xf numFmtId="0" fontId="6" fillId="0" borderId="0" xfId="0" applyFont="1" applyAlignment="1">
      <alignment horizontal="center"/>
    </xf>
    <xf numFmtId="0" fontId="11" fillId="2" borderId="2" xfId="0" applyNumberFormat="1" applyFont="1" applyFill="1" applyBorder="1" applyAlignment="1" applyProtection="1">
      <alignment horizontal="center" vertical="center" wrapText="1"/>
    </xf>
    <xf numFmtId="43" fontId="11" fillId="2" borderId="2" xfId="0" applyNumberFormat="1" applyFont="1" applyFill="1" applyBorder="1" applyAlignment="1" applyProtection="1">
      <alignment horizontal="center" vertical="center" wrapText="1"/>
    </xf>
    <xf numFmtId="0" fontId="11" fillId="3" borderId="2" xfId="0" applyNumberFormat="1" applyFont="1" applyFill="1" applyBorder="1" applyAlignment="1" applyProtection="1">
      <alignment horizontal="center" vertical="center" wrapText="1"/>
    </xf>
    <xf numFmtId="0" fontId="3" fillId="0" borderId="2" xfId="52" applyFont="1" applyFill="1" applyBorder="1" applyAlignment="1">
      <alignment horizontal="center" vertical="center" wrapText="1"/>
    </xf>
    <xf numFmtId="0" fontId="3" fillId="2" borderId="2" xfId="52" applyFont="1" applyFill="1" applyBorder="1" applyAlignment="1">
      <alignment horizontal="center" vertical="center" wrapText="1"/>
    </xf>
    <xf numFmtId="177" fontId="4" fillId="2" borderId="2" xfId="49" applyNumberFormat="1" applyFont="1" applyFill="1" applyBorder="1" applyAlignment="1">
      <alignment horizontal="center" vertical="center"/>
    </xf>
    <xf numFmtId="177" fontId="4" fillId="3" borderId="2" xfId="49" applyNumberFormat="1" applyFont="1" applyFill="1" applyBorder="1" applyAlignment="1">
      <alignment horizontal="center" vertical="center"/>
    </xf>
    <xf numFmtId="0" fontId="10" fillId="4" borderId="0" xfId="0" applyFont="1" applyFill="1" applyAlignment="1">
      <alignment horizontal="center" vertical="center"/>
    </xf>
    <xf numFmtId="43" fontId="11" fillId="3" borderId="2" xfId="0" applyNumberFormat="1" applyFont="1" applyFill="1" applyBorder="1" applyAlignment="1" applyProtection="1">
      <alignment horizontal="center" vertical="center" wrapText="1"/>
    </xf>
    <xf numFmtId="43" fontId="11" fillId="4" borderId="2" xfId="0" applyNumberFormat="1" applyFont="1" applyFill="1" applyBorder="1" applyAlignment="1" applyProtection="1">
      <alignment horizontal="center" vertical="center" wrapText="1"/>
    </xf>
    <xf numFmtId="43" fontId="11" fillId="4" borderId="2" xfId="0" applyNumberFormat="1" applyFont="1" applyFill="1" applyBorder="1" applyAlignment="1">
      <alignment horizontal="center" vertical="center" wrapText="1"/>
    </xf>
    <xf numFmtId="177" fontId="4" fillId="4" borderId="2" xfId="49" applyNumberFormat="1" applyFont="1" applyFill="1" applyBorder="1" applyAlignment="1">
      <alignment horizontal="center" vertical="center"/>
    </xf>
    <xf numFmtId="0" fontId="10" fillId="0" borderId="0" xfId="0" applyFont="1" applyFill="1"/>
    <xf numFmtId="0" fontId="12" fillId="0" borderId="0" xfId="0" applyFont="1" applyFill="1"/>
    <xf numFmtId="0" fontId="13" fillId="0" borderId="2" xfId="0" applyFont="1" applyFill="1" applyBorder="1" applyAlignment="1">
      <alignment horizontal="center" vertical="center" wrapText="1"/>
    </xf>
    <xf numFmtId="0" fontId="12" fillId="0" borderId="2" xfId="50" applyNumberFormat="1" applyFont="1" applyFill="1" applyBorder="1" applyAlignment="1">
      <alignment horizontal="center" vertical="center" wrapText="1"/>
    </xf>
    <xf numFmtId="0" fontId="12" fillId="0" borderId="1" xfId="50" applyNumberFormat="1" applyFont="1" applyFill="1" applyBorder="1" applyAlignment="1">
      <alignment horizontal="center" vertical="center" wrapText="1"/>
    </xf>
    <xf numFmtId="177" fontId="12" fillId="0" borderId="2" xfId="50" applyNumberFormat="1" applyFont="1" applyFill="1" applyBorder="1" applyAlignment="1">
      <alignment horizontal="center" vertical="center" wrapText="1"/>
    </xf>
    <xf numFmtId="0" fontId="12" fillId="0" borderId="6" xfId="50" applyNumberFormat="1" applyFont="1" applyFill="1" applyBorder="1" applyAlignment="1">
      <alignment horizontal="center" vertical="center" wrapText="1"/>
    </xf>
    <xf numFmtId="0" fontId="12" fillId="0" borderId="2" xfId="0" applyFont="1" applyFill="1" applyBorder="1" applyAlignment="1">
      <alignment horizontal="center" vertical="center" wrapText="1"/>
    </xf>
    <xf numFmtId="0" fontId="12" fillId="0" borderId="2" xfId="51" applyFont="1" applyFill="1" applyBorder="1" applyAlignment="1">
      <alignment horizontal="left" vertical="center" wrapText="1"/>
    </xf>
    <xf numFmtId="0" fontId="12" fillId="0" borderId="2" xfId="52" applyFont="1" applyFill="1" applyBorder="1" applyAlignment="1">
      <alignment horizontal="left" vertical="center" wrapText="1"/>
    </xf>
    <xf numFmtId="177" fontId="12" fillId="0" borderId="2" xfId="0" applyNumberFormat="1" applyFont="1" applyFill="1" applyBorder="1" applyAlignment="1">
      <alignment horizontal="center" vertical="center" wrapText="1"/>
    </xf>
    <xf numFmtId="0" fontId="12" fillId="0" borderId="2" xfId="52" applyFont="1" applyFill="1" applyBorder="1" applyAlignment="1">
      <alignment horizontal="center" vertical="center" wrapText="1"/>
    </xf>
    <xf numFmtId="0" fontId="12" fillId="0" borderId="2" xfId="51" applyFont="1" applyFill="1" applyBorder="1" applyAlignment="1">
      <alignment horizontal="center" vertical="center" wrapText="1"/>
    </xf>
    <xf numFmtId="177" fontId="12" fillId="0" borderId="2" xfId="0" applyNumberFormat="1" applyFont="1" applyFill="1" applyBorder="1" applyAlignment="1">
      <alignment vertical="center" wrapText="1"/>
    </xf>
    <xf numFmtId="0" fontId="14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/>
    <xf numFmtId="0" fontId="15" fillId="0" borderId="0" xfId="0" applyFont="1" applyFill="1" applyBorder="1" applyAlignment="1"/>
    <xf numFmtId="177" fontId="14" fillId="0" borderId="0" xfId="0" applyNumberFormat="1" applyFont="1" applyFill="1" applyBorder="1" applyAlignment="1">
      <alignment horizontal="center" vertical="center"/>
    </xf>
    <xf numFmtId="178" fontId="16" fillId="0" borderId="0" xfId="0" applyNumberFormat="1" applyFont="1" applyFill="1" applyBorder="1" applyAlignment="1">
      <alignment horizontal="center" vertical="top"/>
    </xf>
    <xf numFmtId="177" fontId="16" fillId="0" borderId="0" xfId="0" applyNumberFormat="1" applyFont="1" applyFill="1" applyBorder="1" applyAlignment="1">
      <alignment horizontal="center" vertical="top"/>
    </xf>
    <xf numFmtId="178" fontId="17" fillId="5" borderId="2" xfId="0" applyNumberFormat="1" applyFont="1" applyFill="1" applyBorder="1" applyAlignment="1">
      <alignment horizontal="left" vertical="center"/>
    </xf>
    <xf numFmtId="177" fontId="17" fillId="5" borderId="2" xfId="0" applyNumberFormat="1" applyFont="1" applyFill="1" applyBorder="1" applyAlignment="1">
      <alignment horizontal="left" vertical="center"/>
    </xf>
    <xf numFmtId="0" fontId="18" fillId="0" borderId="2" xfId="0" applyFont="1" applyFill="1" applyBorder="1" applyAlignment="1">
      <alignment horizontal="center" vertical="center"/>
    </xf>
    <xf numFmtId="0" fontId="18" fillId="0" borderId="2" xfId="0" applyFont="1" applyFill="1" applyBorder="1" applyAlignment="1">
      <alignment horizontal="center" vertical="center" wrapText="1"/>
    </xf>
    <xf numFmtId="177" fontId="18" fillId="0" borderId="2" xfId="0" applyNumberFormat="1" applyFont="1" applyFill="1" applyBorder="1" applyAlignment="1">
      <alignment horizontal="center" vertical="center" wrapText="1"/>
    </xf>
    <xf numFmtId="178" fontId="18" fillId="0" borderId="2" xfId="0" applyNumberFormat="1" applyFont="1" applyFill="1" applyBorder="1" applyAlignment="1">
      <alignment horizontal="center" vertical="center"/>
    </xf>
    <xf numFmtId="177" fontId="18" fillId="0" borderId="2" xfId="0" applyNumberFormat="1" applyFont="1" applyFill="1" applyBorder="1" applyAlignment="1">
      <alignment horizontal="center" vertical="center"/>
    </xf>
    <xf numFmtId="0" fontId="18" fillId="0" borderId="1" xfId="0" applyFont="1" applyFill="1" applyBorder="1" applyAlignment="1">
      <alignment horizontal="center" vertical="center" wrapText="1"/>
    </xf>
    <xf numFmtId="0" fontId="19" fillId="0" borderId="2" xfId="0" applyFont="1" applyFill="1" applyBorder="1" applyAlignment="1">
      <alignment horizontal="center" vertical="center"/>
    </xf>
    <xf numFmtId="0" fontId="19" fillId="0" borderId="1" xfId="0" applyFont="1" applyFill="1" applyBorder="1" applyAlignment="1">
      <alignment horizontal="center" vertical="center" wrapText="1"/>
    </xf>
    <xf numFmtId="177" fontId="19" fillId="0" borderId="2" xfId="0" applyNumberFormat="1" applyFont="1" applyFill="1" applyBorder="1" applyAlignment="1">
      <alignment vertical="center"/>
    </xf>
    <xf numFmtId="177" fontId="19" fillId="0" borderId="2" xfId="0" applyNumberFormat="1" applyFont="1" applyFill="1" applyBorder="1" applyAlignment="1">
      <alignment horizontal="center" vertical="center"/>
    </xf>
    <xf numFmtId="178" fontId="19" fillId="0" borderId="2" xfId="0" applyNumberFormat="1" applyFont="1" applyFill="1" applyBorder="1" applyAlignment="1">
      <alignment horizontal="center" vertical="center"/>
    </xf>
    <xf numFmtId="0" fontId="19" fillId="0" borderId="2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/>
    </xf>
    <xf numFmtId="0" fontId="20" fillId="0" borderId="2" xfId="0" applyFont="1" applyFill="1" applyBorder="1" applyAlignment="1">
      <alignment horizontal="center" vertical="center"/>
    </xf>
    <xf numFmtId="0" fontId="20" fillId="0" borderId="0" xfId="0" applyFont="1" applyFill="1" applyBorder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" xfId="50"/>
    <cellStyle name="常规 2 2" xfId="51"/>
    <cellStyle name="常规 2" xf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5.xml"/><Relationship Id="rId8" Type="http://schemas.openxmlformats.org/officeDocument/2006/relationships/externalLink" Target="externalLinks/externalLink4.xml"/><Relationship Id="rId7" Type="http://schemas.openxmlformats.org/officeDocument/2006/relationships/externalLink" Target="externalLinks/externalLink3.xml"/><Relationship Id="rId6" Type="http://schemas.openxmlformats.org/officeDocument/2006/relationships/externalLink" Target="externalLinks/externalLink2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33" Type="http://schemas.openxmlformats.org/officeDocument/2006/relationships/styles" Target="styles.xml"/><Relationship Id="rId32" Type="http://schemas.openxmlformats.org/officeDocument/2006/relationships/sharedStrings" Target="sharedStrings.xml"/><Relationship Id="rId31" Type="http://schemas.openxmlformats.org/officeDocument/2006/relationships/theme" Target="theme/theme1.xml"/><Relationship Id="rId30" Type="http://schemas.openxmlformats.org/officeDocument/2006/relationships/externalLink" Target="externalLinks/externalLink26.xml"/><Relationship Id="rId3" Type="http://schemas.openxmlformats.org/officeDocument/2006/relationships/worksheet" Target="worksheets/sheet3.xml"/><Relationship Id="rId29" Type="http://schemas.openxmlformats.org/officeDocument/2006/relationships/externalLink" Target="externalLinks/externalLink25.xml"/><Relationship Id="rId28" Type="http://schemas.openxmlformats.org/officeDocument/2006/relationships/externalLink" Target="externalLinks/externalLink24.xml"/><Relationship Id="rId27" Type="http://schemas.openxmlformats.org/officeDocument/2006/relationships/externalLink" Target="externalLinks/externalLink23.xml"/><Relationship Id="rId26" Type="http://schemas.openxmlformats.org/officeDocument/2006/relationships/externalLink" Target="externalLinks/externalLink22.xml"/><Relationship Id="rId25" Type="http://schemas.openxmlformats.org/officeDocument/2006/relationships/externalLink" Target="externalLinks/externalLink21.xml"/><Relationship Id="rId24" Type="http://schemas.openxmlformats.org/officeDocument/2006/relationships/externalLink" Target="externalLinks/externalLink20.xml"/><Relationship Id="rId23" Type="http://schemas.openxmlformats.org/officeDocument/2006/relationships/externalLink" Target="externalLinks/externalLink19.xml"/><Relationship Id="rId22" Type="http://schemas.openxmlformats.org/officeDocument/2006/relationships/externalLink" Target="externalLinks/externalLink18.xml"/><Relationship Id="rId21" Type="http://schemas.openxmlformats.org/officeDocument/2006/relationships/externalLink" Target="externalLinks/externalLink17.xml"/><Relationship Id="rId20" Type="http://schemas.openxmlformats.org/officeDocument/2006/relationships/externalLink" Target="externalLinks/externalLink16.xml"/><Relationship Id="rId2" Type="http://schemas.openxmlformats.org/officeDocument/2006/relationships/worksheet" Target="worksheets/sheet2.xml"/><Relationship Id="rId19" Type="http://schemas.openxmlformats.org/officeDocument/2006/relationships/externalLink" Target="externalLinks/externalLink15.xml"/><Relationship Id="rId18" Type="http://schemas.openxmlformats.org/officeDocument/2006/relationships/externalLink" Target="externalLinks/externalLink14.xml"/><Relationship Id="rId17" Type="http://schemas.openxmlformats.org/officeDocument/2006/relationships/externalLink" Target="externalLinks/externalLink13.xml"/><Relationship Id="rId16" Type="http://schemas.openxmlformats.org/officeDocument/2006/relationships/externalLink" Target="externalLinks/externalLink12.xml"/><Relationship Id="rId15" Type="http://schemas.openxmlformats.org/officeDocument/2006/relationships/externalLink" Target="externalLinks/externalLink11.xml"/><Relationship Id="rId14" Type="http://schemas.openxmlformats.org/officeDocument/2006/relationships/externalLink" Target="externalLinks/externalLink10.xml"/><Relationship Id="rId13" Type="http://schemas.openxmlformats.org/officeDocument/2006/relationships/externalLink" Target="externalLinks/externalLink9.xml"/><Relationship Id="rId12" Type="http://schemas.openxmlformats.org/officeDocument/2006/relationships/externalLink" Target="externalLinks/externalLink8.xml"/><Relationship Id="rId11" Type="http://schemas.openxmlformats.org/officeDocument/2006/relationships/externalLink" Target="externalLinks/externalLink7.xml"/><Relationship Id="rId10" Type="http://schemas.openxmlformats.org/officeDocument/2006/relationships/externalLink" Target="externalLinks/externalLink6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\CHEN\&#20844;&#36335;1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8145;&#22323;&#19977;&#37995;\2009&#24180;\&#23500;&#21147;&#30408;&#21033;\&#24037;&#20316;&#25968;&#25454;\&#23545;&#25307;&#26631;&#20013;&#24515;\&#30408;&#20449;&#22823;&#21414;&#24149;&#22681;&#24037;&#31243;-081112\&#30408;&#20449;&#22823;&#21414;&#24149;&#22681;&#24037;&#31243;-&#25913;08" TargetMode="External"/></Relationships>
</file>

<file path=xl/externalLinks/_rels/externalLink11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20869;&#37096;\&#31532;5&#22290;&#25104;&#26412;&#26680;&#31639;&#34920;2007-1" TargetMode="External"/></Relationships>
</file>

<file path=xl/externalLinks/_rels/externalLink1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(E-drive)\&#23567;Q\&#24037;&#31243;\&#25237;&#26631;\2009&#24180;\&#28304;&#20852;&#31185;&#25216;&#22823;&#21414;\&#25104;&#26412;&#25253;&#20215;\&#25253;&#20215;\&#25253;&#20215;0622\&#25253;&#20215;0622.x" TargetMode="External"/></Relationships>
</file>

<file path=xl/externalLinks/_rels/externalLink1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0.166\&#26412;&#22320;&#30913;&#30424;%20(d)\&#25105;&#30340;&#24037;&#20316;\&#28145;&#22323;&#25104;&#26412;\&#25307;&#26631;\&#38109;&#21512;&#37329;&#25112;&#30053;&#37319;&#36141;\&#26631;&#20934;&#21270;&#38109;&#21512;&#37329;&#38376;&#31383;&#25253;&#20215;&#28165;&#21333;RevB.xls" TargetMode="External"/></Relationships>
</file>

<file path=xl/externalLinks/_rels/externalLink14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2010&#24180;&#24050;&#20570;&#26631;&#20070;\&#19996;&#33694;\&#28165;&#28330;&#32737;&#32736;&#21322;&#23707;&#19968;&#26399;&#19968;&#21306;\2010%20&#24037;&#31243;\11-15%20&#20013;&#21830;&#19968;&#29615;&#38125;&#24231;\2010%20&#24037;&#31243;\11-8%20&#20449;&#26106;&#183;&#21326;&#24220;&#39567;&#33489;\&#26494;&#19979;&#30427;&#19968;&#36130;&#21153;&#36164;&#26009;\2007&#24180;\&#19975;&#31185;&#25112;&#30053;&#24615;&#21512;&#20316;&#35745;&#30011;\&#28145;&#22323;\&#28145;&#22323;&#31532;&#20116;&#22253;\2007&#24180;12&#26376;28&#26085;\&#19975;&#31185;\&#31532;5&#22290;&#39044;&#31639;&#31995;&#32479;2007-12-24" TargetMode="External"/></Relationships>
</file>

<file path=xl/externalLinks/_rels/externalLink15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050;&#20570;&#24037;&#31243;&#26631;&#20070;\2012&#24180;&#24050;&#20570;&#26631;&#20070;\&#33463;&#23786;&#28572;&#28286;\&#24180;&#24230;&#26631;&#31639;&#26009;&#23545;&#27604;\&#29664;&#27743;&#20174;&#21270;&#22269;&#38469;&#23453;&#33322;&#39044;&#31639;.xls" TargetMode="External"/></Relationships>
</file>

<file path=xl/externalLinks/_rels/externalLink1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32654;&#30340;&#22320;&#20135;&#32993;&#23721;\&#39034;&#24503;&#20844;&#21496;\2015-10\&#23481;&#26690;&#25463;&#39640;\&#39034;&#24503;&#23481;&#26690;&#25463;&#39640;&#20108;&#26399;&#26679;&#26495;&#25151;&#21450;&#20844;&#20849;&#37096;&#20998;&#23460;&#20869;&#35013;&#20462;&#24037;&#31243;-20151009.xlsx" TargetMode="External"/></Relationships>
</file>

<file path=xl/externalLinks/_rels/externalLink1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1306;\01.&#32654;&#30340;&#32752;&#35802;&#39033;&#30446;\02.&#21271;&#23621;&#19977;&#26399;&#20108;&#26631;&#20132;&#27004;&#26631;&#20934;&#35013;&#20462;&#24037;&#31243;\02.&#23460;&#20869;&#22823;&#36135;&#35013;&#20462;&#24037;&#31243;\03.&#25307;&#26631;&#28165;&#21333;&#21450;&#26631;&#24213;\2.&#26631;&#24213;&#20215;(&#35810;&#26631;&#35843;&#25972;)20140904\&#37329;&#34739;&#34690;\&#21271;&#23621;&#19977;&#26399;&#20108;&#26631;&#31934;&#35013;&#20462;&#24037;&#31243;(&#35013;&#20462;&#65292;&#35810;&#26631;&#35843;&#25972;).xls" TargetMode="External"/></Relationships>
</file>

<file path=xl/externalLinks/_rels/externalLink1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5105;&#30340;&#24037;&#20316;&#25991;&#20214;&#22841;\&#20449;&#19994;\&#24037;&#20316;&#21306;\&#20449;&#19994;&#33457;&#22253;&#29677;&#32452;&#36827;&#24230;&#27454;\A2&#21306;\A2&#35013;&#20462;\&#26032;&#24314;&#25991;&#20214;&#22841;%20(2)\&#19979;&#36733;&#25991;&#20214;\06\excel&#35745;&#31639;&#31295;&#65288;&#39033;&#30446;&#27719;&#24635;&#65289;.xls" TargetMode="External"/></Relationships>
</file>

<file path=xl/externalLinks/_rels/externalLink1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2018\&#20986;&#24046;\&#36981;&#20041;\&#23545;&#30002;&#26041;\&#27169;&#25311;&#28165;&#21333;\&#22797;&#26680;&#12304;&#35013;&#20462;&#12305;&#12304;&#27169;&#25311;&#28165;&#21333;&#21512;&#21516;&#39044;&#31639;&#20070;&#12305;&#12304;&#35199;&#21335;&#21306;&#22495;&#12305;&#36981;&#20041;&#19975;&#40595;&#24220;&#23637;&#31034;&#21306;&#21806;&#27004;&#37096;&#35013;&#20462;&#24037;&#31243;&#65288;7.9)(1)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project\CHEN\&#20844;&#36335;1.XLS" TargetMode="External"/></Relationships>
</file>

<file path=xl/externalLinks/_rels/externalLink20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6032;&#24314;&#25991;&#20214;&#22841;\&#26032;&#24314;&#25991;&#20214;&#22841;%20(3)\My%20QQ%20Files\&#32461;&#20852;&#25490;&#23627;&#25253;&#20215;.08.01.12.xls" TargetMode="External"/></Relationships>
</file>

<file path=xl/externalLinks/_rels/externalLink2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yu&#30340;&#25991;&#26723;\&#21512;&#21516;&#28165;&#21333;\&#19996;&#33694;&#27839;&#28023;&#20029;&#27700;&#20339;&#22253;&#19968;&#26399;&#25307;&#26631;&#28165;&#21333;\&#19968;&#26399;&#28165;&#21333;&#32534;&#21046;&#35828;&#26126;&#19982;&#38468;&#34920;\&#22320;&#21306;\&#19978;&#28023;&#22320;&#21306;\&#32473;&#25307;&#25237;&#26631;&#21150;&#30340;&#25307;&#26631;&#20070;\&#28006;&#27743;&#27719;&#24635;&#20215;&#65288;9.17).xls" TargetMode="External"/></Relationships>
</file>

<file path=xl/externalLinks/_rels/externalLink2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&#25991;&#20214;\&#24037;&#31243;\&#40857;&#27941;&#21326;&#24220;\&#40857;&#27941;&#21326;&#24220;E&#24231;&#37202;&#24215;&#28040;&#38450;&#25913;&#36896;\&#40857;&#27941;&#21326;&#24220;&#28040;&#38450;&#30005;&#25913;&#36896;.xls" TargetMode="External"/></Relationships>
</file>

<file path=xl/externalLinks/_rels/externalLink2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httP:\mail.coastal.com.cn\&#25105;&#30340;&#25991;&#20214;&#22841;\&#25307;&#25237;&#26631;\a&#26631;&#27573;&#25307;&#26631;&#25991;&#20214;2.20\&#24037;&#31243;&#37327;&#28165;&#21333;.xls" TargetMode="External"/></Relationships>
</file>

<file path=xl/externalLinks/_rels/externalLink2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Users\Administrator\Documents\WeChat%20Files\zzto8to\Files\&#26080;&#38177;&#23433;&#35013;\C2C,C2D&#26631;&#27573;\&#23665;&#39030;&#39184;&#21381;\&#23665;&#39030;&#39184;&#21381;.xls" TargetMode="External"/></Relationships>
</file>

<file path=xl/externalLinks/_rels/externalLink2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1A&#28145;&#22323;&#20013;&#22825;\3&#30002;&#26041;&#31614;&#35777;\&#31614;&#35777;001&#65288;&#28216;&#65289;&#24320;&#27133;&#24067;&#31649;\001%20&#24320;&#27133;&#24067;&#31649;&#31614;&#35777;4#&#27004;\02%20&#24320;&#27133;&#24037;&#31243;&#37327;&#35745;&#31639;&#34920;-4#&#27004;.xls" TargetMode="External"/></Relationships>
</file>

<file path=xl/externalLinks/_rels/externalLink2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Users\chenchen\Desktop\&#28009;&#24503;&#22320;&#20135;&#24736;&#28982;&#23621;&#22242;&#36141;&#21306;&#19979;&#21472;&#25143;&#22411;&#31934;&#35013;&#37197;&#32622;&#26631;&#20934;&#20998;&#26512;\&#24736;&#28982;&#23621;&#39033;&#30446;&#31934;&#35013;&#20462;&#24037;&#31243;&#20998;&#26512;\D:\&#24037;&#20316;\&#24320;&#20803;&#24037;&#20316;\&#39033;&#30446;\&#38108;&#24029;\&#21806;&#27004;&#37096;&#26679;&#26495;&#38388;&#27169;&#25311;&#28165;&#21333;\&#25143;&#22411;\&#26032;\&#28165;&#21333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4658;&#36890;&#27704;&#36798;\&#20975;&#33589;&#35946;&#22253;\&#20975;&#33589;&#35946;&#22253;&#32467;&#31639;\&#20013;&#24515;&#21306;&#24037;&#31243;&#32467;&#31639;\&#22320;&#19979;&#23460;&#24037;&#31243;\&#38050;&#31563;-&#22522;&#30784;&#26753;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1&#24180;&#24050;&#20570;&#26631;&#20070;\&#24800;&#24030;&#21150;\2010%20&#24037;&#31243;\12-14%20&#23433;&#24509;&#21315;&#22478;&#32622;&#19994;\2010%20&#24037;&#31243;\11-15%20&#20013;&#21830;&#19968;&#29615;&#38125;&#24231;\&#25237;&#26631;&#24037;&#31243;\&#19996;&#33694;&#28392;&#27743;&#20844;&#39302;&#39033;&#30446;&#20108;&#26399;\08&#24180;7-12&#26376;\&#27993;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Liao\&#21531;&#28246;&#21326;&#24237;\&#25509;&#25910;&#25991;&#20214;\5-7&#26368;&#21518;&#24191;&#24030;&#27611;&#22383;&#36213;&#24635;&#27979;&#31639;1200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\2010QQ\Users\226787887\FileRecv\&#39033;&#30446;&#36319;&#21333;&#36164;&#26009;\DOCUME~1\ADMINI~1\LOCALS~1\Temp\Rar$DI03.312\&#26368;&#32456;&#25253;&#20215;-&#24800;&#19996;&#30887;&#26690;&#22253;&#38376;&#31383;&#24037;&#31243;-&#24464;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Documents%20and%20Settings\Administrator.PC917\&#26700;&#38754;\20120104&#20315;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36213;&#38686;\&#25104;&#26412;-&#24481;&#26223;&#35946;&#22253;&#19968;&#26399;&#38109;&#21512;&#37329;&#38376;&#31383;&#24037;&#31243;20130117&#65288;&#38109;&#21512;&#37329;&#65289;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\&#24037;&#20316;&#36164;&#26009;\2015&#24180;9&#26376;&#20221;&#24037;&#20316;\&#38376;&#31383;&#30693;&#35782;&#22521;&#35757;\&#25104;&#26412;&#30417;&#25511;&#20013;&#24515;&#24179;&#21488;&#22521;&#35757;&#36164;&#26009;\&#38376;&#31383;&#25104;&#26412;&#20998;&#26512;&#35762;&#20041;&#21450;&#21442;&#32771;&#36164;&#26009;2013-11-18\&#36213;&#24037;&#36164;&#26009;\&#24037;&#31243;&#39033;&#30446;\&#25237;&#26631;&#39033;&#30446;\&#23453;&#33322;&#24314;&#35774;\&#23457;&#26680;&#39033;&#30446;\&#25140;&#23376;&#25996;\&#21035;&#26679;&#22478;&#19977;&#26399;\&#21035;&#26679;&#24180;&#19977;&#26399;&#31532;&#19968;&#27425;&#25253;&#20215;\James&#30340;&#24037;&#20316;&#25991;&#20214;\&#36164;&#26009;\&#37096;&#38376;&#36164;&#26009;\&#24050;&#20570;&#24037;&#31243;&#26631;&#20070;\2012&#24180;&#24050;&#20570;&#26631;&#20070;\&#26080;&#38177;\&#25253;&#20215;20120321&#26085;&#25253;&#20986;\&#25972;&#29702;\&#26631;&#20934;&#26684;&#24335;\&#25104;&#26412;&#35745;&#20215;&#26684;&#24335;20080318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XLR_NoRangeSheet"/>
      <sheetName val="清单"/>
      <sheetName val="数据汇总表"/>
      <sheetName val="基础项目"/>
      <sheetName val="材料损耗(不打印)"/>
      <sheetName val="墙面工程"/>
      <sheetName val="学生公寓5-9"/>
      <sheetName val="装饰工程汇总表"/>
      <sheetName val="墙柱面挂钢网"/>
      <sheetName val="铸铁格栅盖板、卫生间蹲位"/>
      <sheetName val="陶粒"/>
      <sheetName val="砼电缆沟、地沟"/>
      <sheetName val="变形缝"/>
      <sheetName val="隔热砖、天沟马赛克、广场砖"/>
      <sheetName val="水泥砂浆地面"/>
      <sheetName val="防滑砖300"/>
      <sheetName val="抛光砖600、耐磨砖"/>
      <sheetName val="超微粉抛光砖600"/>
      <sheetName val="零星面贴砖、门槛石"/>
      <sheetName val="块料楼梯面层"/>
      <sheetName val="花岗岩地面"/>
      <sheetName val="花岗岩台阶面"/>
      <sheetName val="块料地脚线"/>
      <sheetName val="砂浆地脚线"/>
      <sheetName val="梯级花岗岩挡水线"/>
      <sheetName val="不锈钢扶手栏杆"/>
      <sheetName val="不锈钢防盗网、格栅"/>
      <sheetName val="墙柱面一般抹灰"/>
      <sheetName val="235×52釉面砖"/>
      <sheetName val="200×300面砖"/>
      <sheetName val="石材窗台板"/>
      <sheetName val="天棚抹灰"/>
      <sheetName val="油漆"/>
      <sheetName val="天棚吊顶"/>
      <sheetName val="卡布隆"/>
      <sheetName val="门窗工程"/>
      <sheetName val="其他项目"/>
      <sheetName val="防水胶填缝"/>
      <sheetName val="材料表"/>
      <sheetName val="1"/>
      <sheetName val="1."/>
      <sheetName val="型材表"/>
      <sheetName val="befo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</sheetDataSet>
  </externalBook>
</externalLink>
</file>

<file path=xl/externalLinks/externalLink10.xml><?xml version="1.0" encoding="utf-8"?>
<externalLink xmlns="http://schemas.openxmlformats.org/spreadsheetml/2006/main">
  <externalBook xmlns:r="http://schemas.openxmlformats.org/officeDocument/2006/relationships" r:id="rId1">
    <sheetNames>
      <sheetName val="工程量"/>
      <sheetName val="清单表"/>
      <sheetName val="清单表 (2)"/>
      <sheetName val="单价分析表"/>
      <sheetName val="计算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11.xml><?xml version="1.0" encoding="utf-8"?>
<externalLink xmlns="http://schemas.openxmlformats.org/spreadsheetml/2006/main">
  <externalBook xmlns:r="http://schemas.openxmlformats.org/officeDocument/2006/relationships" r:id="rId1">
    <sheetNames>
      <sheetName val="基础项目"/>
      <sheetName val="预算总表"/>
      <sheetName val="预算明细"/>
      <sheetName val="松下成品柜"/>
      <sheetName val="整体厨房"/>
      <sheetName val="预算制作明细"/>
      <sheetName val="辅材组成"/>
      <sheetName val="人工组成"/>
      <sheetName val="辅材统计"/>
      <sheetName val="主材统计"/>
      <sheetName val="成本分析表"/>
      <sheetName val="管理费用"/>
      <sheetName val="材料表"/>
      <sheetName val="1"/>
      <sheetName val="1.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2.xml><?xml version="1.0" encoding="utf-8"?>
<externalLink xmlns="http://schemas.openxmlformats.org/spreadsheetml/2006/main">
  <externalBook xmlns:r="http://schemas.openxmlformats.org/officeDocument/2006/relationships" r:id="rId1">
    <sheetNames>
      <sheetName val="说明"/>
      <sheetName val="投标报价汇总表"/>
      <sheetName val="报价表一"/>
      <sheetName val="报价表二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主材"/>
      <sheetName val="清单"/>
      <sheetName val="主材表"/>
      <sheetName val="厂家"/>
      <sheetName val="16"/>
      <sheetName val="承台(砖模) "/>
      <sheetName val="柱"/>
      <sheetName val="工程量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</sheetDataSet>
  </externalBook>
</externalLink>
</file>

<file path=xl/externalLinks/externalLink13.xml><?xml version="1.0" encoding="utf-8"?>
<externalLink xmlns="http://schemas.openxmlformats.org/spreadsheetml/2006/main">
  <externalBook xmlns:r="http://schemas.openxmlformats.org/officeDocument/2006/relationships" r:id="rId1">
    <sheetNames>
      <sheetName val="LC01 (2)"/>
      <sheetName val="型材线密度表"/>
      <sheetName val="钢材"/>
      <sheetName val="铝材表面处理"/>
      <sheetName val="玻璃"/>
      <sheetName val="五金配件(1)"/>
      <sheetName val="五金配件(2)"/>
      <sheetName val="五金配件(3)"/>
      <sheetName val="密封胶"/>
      <sheetName val="附件"/>
      <sheetName val="LC01"/>
      <sheetName val="上悬67"/>
      <sheetName val="推拉05"/>
      <sheetName val="平开门"/>
      <sheetName val="门连窗"/>
      <sheetName val="推拉门"/>
      <sheetName val="地弹簧门(无框)"/>
      <sheetName val="地弹簧门(有框)"/>
      <sheetName val="LC32"/>
      <sheetName val="LC32a"/>
      <sheetName val="TLC01"/>
      <sheetName val="LM01a"/>
      <sheetName val="LM01b"/>
      <sheetName val="TLM01a"/>
      <sheetName val="TLM01b"/>
      <sheetName val="TLM01c"/>
      <sheetName val="DHM01"/>
      <sheetName val="DYM01"/>
      <sheetName val="材料损耗(不打印)"/>
      <sheetName val="清单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</sheetDataSet>
  </externalBook>
</externalLink>
</file>

<file path=xl/externalLinks/externalLink14.xml><?xml version="1.0" encoding="utf-8"?>
<externalLink xmlns="http://schemas.openxmlformats.org/spreadsheetml/2006/main">
  <externalBook xmlns:r="http://schemas.openxmlformats.org/officeDocument/2006/relationships" r:id="rId1">
    <sheetNames>
      <sheetName val="预算总表"/>
      <sheetName val="预算明细"/>
      <sheetName val="预算制作"/>
      <sheetName val="项目分类"/>
      <sheetName val="地面工程"/>
      <sheetName val="墙面工程"/>
      <sheetName val="顶面工程"/>
      <sheetName val="门窗工程"/>
      <sheetName val="水电工程"/>
      <sheetName val="拆除工程"/>
      <sheetName val="制作项目"/>
      <sheetName val="其他工程"/>
      <sheetName val="购买主材"/>
      <sheetName val="型材线密度表"/>
      <sheetName val="材料损耗(不打印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5.xml><?xml version="1.0" encoding="utf-8"?>
<externalLink xmlns="http://schemas.openxmlformats.org/spreadsheetml/2006/main">
  <externalBook xmlns:r="http://schemas.openxmlformats.org/officeDocument/2006/relationships" r:id="rId1">
    <sheetNames>
      <sheetName val="预算书封面"/>
      <sheetName val="说明"/>
      <sheetName val="汇总表"/>
      <sheetName val="材料表"/>
      <sheetName val="1"/>
      <sheetName val="2"/>
      <sheetName val="3"/>
      <sheetName val="4"/>
      <sheetName val="5"/>
      <sheetName val="6"/>
      <sheetName val="7"/>
      <sheetName val="工程量"/>
      <sheetName val="工程量 (2)"/>
      <sheetName val="预算用量汇总表"/>
      <sheetName val="墙面工程"/>
      <sheetName val="建筑面积 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</sheetDataSet>
  </externalBook>
</externalLink>
</file>

<file path=xl/externalLinks/externalLink16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表"/>
      <sheetName val="1#305 (修改)"/>
      <sheetName val="1#303 "/>
      <sheetName val="3#301"/>
      <sheetName val="4#302"/>
      <sheetName val="4#303"/>
      <sheetName val="甲供主材表（交楼标准）"/>
      <sheetName val="乙供材（豪装）"/>
      <sheetName val="1栋公共部位装修"/>
      <sheetName val="2栋公共部位装修"/>
      <sheetName val="3栋公共部位装修"/>
      <sheetName val="4栋公共部位装修"/>
      <sheetName val="公共部分甲供主材表"/>
      <sheetName val="参考价封面"/>
      <sheetName val="Sheet2"/>
      <sheetName val="甲供材"/>
      <sheetName val="一层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</sheetDataSet>
  </externalBook>
</externalLink>
</file>

<file path=xl/externalLinks/externalLink17.xml><?xml version="1.0" encoding="utf-8"?>
<externalLink xmlns="http://schemas.openxmlformats.org/spreadsheetml/2006/main">
  <externalBook xmlns:r="http://schemas.openxmlformats.org/officeDocument/2006/relationships" r:id="rId1">
    <sheetNames>
      <sheetName val="编制说明"/>
      <sheetName val="汇总"/>
      <sheetName val="签证清单"/>
      <sheetName val="14AB"/>
      <sheetName val="14C"/>
      <sheetName val="14D"/>
      <sheetName val="14E"/>
      <sheetName val="15AB"/>
      <sheetName val="15CD"/>
      <sheetName val="19AB"/>
      <sheetName val="19C"/>
      <sheetName val="19DE"/>
      <sheetName val="19F"/>
      <sheetName val="19G"/>
      <sheetName val="20AB"/>
      <sheetName val="20CD"/>
      <sheetName val="甲供材"/>
      <sheetName val="单位"/>
      <sheetName val="常用项目"/>
      <sheetName val="乙供材（豪装）"/>
      <sheetName val="公共部分甲供主材表"/>
      <sheetName val="1#305 (修改)"/>
      <sheetName val="甲供主材表（交楼标准）"/>
      <sheetName val="一层"/>
      <sheetName val="2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</sheetDataSet>
  </externalBook>
</externalLink>
</file>

<file path=xl/externalLinks/externalLink18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封面"/>
      <sheetName val="汇总"/>
      <sheetName val="计算表"/>
      <sheetName val="单位"/>
      <sheetName val="常用项目"/>
      <sheetName val="基础T接头"/>
      <sheetName val="汇总(原计算表次序）"/>
      <sheetName val="物料"/>
      <sheetName val="甲供材"/>
      <sheetName val="Parameters"/>
      <sheetName val="乙供材（豪装）"/>
      <sheetName val="1#305 (修改)"/>
      <sheetName val="甲供主材表（交楼标准）"/>
      <sheetName val="内围地梁钢筋说明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19.xml><?xml version="1.0" encoding="utf-8"?>
<externalLink xmlns="http://schemas.openxmlformats.org/spreadsheetml/2006/main">
  <externalBook xmlns:r="http://schemas.openxmlformats.org/officeDocument/2006/relationships" r:id="rId1">
    <sheetNames>
      <sheetName val="索引"/>
      <sheetName val="封面"/>
      <sheetName val="编制说明"/>
      <sheetName val="清单汇总表"/>
      <sheetName val="单位工程汇总表"/>
      <sheetName val="分部汇总表"/>
      <sheetName val="装修部分"/>
      <sheetName val="装修主材表"/>
      <sheetName val="安装部分"/>
      <sheetName val="灯具主材表报价（西顿）"/>
      <sheetName val="洁具主材表报价（科勒）"/>
      <sheetName val="开关插座主材表报价（德国吉徕）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21"/>
      <sheetName val="22"/>
      <sheetName val="24"/>
      <sheetName val="Module3"/>
      <sheetName val="Module2"/>
      <sheetName val="Module1"/>
      <sheetName val="材料损耗(不打印)"/>
      <sheetName val="XLR_NoRangeSheet"/>
      <sheetName val="Mp-team 1"/>
      <sheetName val="内围地梁钢筋说明"/>
      <sheetName val="墙面工程"/>
      <sheetName val="改加胶玻璃、室外栏杆"/>
      <sheetName val="基础项目"/>
      <sheetName val="1"/>
      <sheetName val="材料名称标准表"/>
      <sheetName val="主材表"/>
      <sheetName val="清单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20.xml><?xml version="1.0" encoding="utf-8"?>
<externalLink xmlns="http://schemas.openxmlformats.org/spreadsheetml/2006/main">
  <externalBook xmlns:r="http://schemas.openxmlformats.org/officeDocument/2006/relationships" r:id="rId1">
    <sheetNames>
      <sheetName val="汇总"/>
      <sheetName val="门窗明细表"/>
      <sheetName val="A户型单价"/>
      <sheetName val="B户型单价 "/>
      <sheetName val="C户型4拼单价"/>
      <sheetName val="C户型6拼单价"/>
      <sheetName val="C户型8拼单价"/>
      <sheetName val="轻钢雨篷"/>
      <sheetName val="百叶单价"/>
      <sheetName val="阳台栏杆"/>
      <sheetName val="采光屋顶"/>
      <sheetName val="名称"/>
      <sheetName val="栏杆等总量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</sheetDataSet>
  </externalBook>
</externalLink>
</file>

<file path=xl/externalLinks/externalLink21.xml><?xml version="1.0" encoding="utf-8"?>
<externalLink xmlns="http://schemas.openxmlformats.org/spreadsheetml/2006/main">
  <externalBook xmlns:r="http://schemas.openxmlformats.org/officeDocument/2006/relationships" r:id="rId1">
    <sheetNames>
      <sheetName val="汇总表"/>
      <sheetName val="措施费合价项目"/>
      <sheetName val="综合单价表"/>
      <sheetName val="3A"/>
      <sheetName val="3C"/>
      <sheetName val="4D"/>
      <sheetName val="2F"/>
      <sheetName val="4F"/>
      <sheetName val="3G"/>
      <sheetName val="4G"/>
      <sheetName val="3H"/>
      <sheetName val="4H"/>
      <sheetName val="2J"/>
      <sheetName val="Ⅰ型"/>
      <sheetName val="Ⅱ型"/>
      <sheetName val="Ⅲ型"/>
      <sheetName val="Ⅳ型"/>
      <sheetName val="Ⅴ型"/>
      <sheetName val="生活泵房"/>
      <sheetName val="自行车库"/>
      <sheetName val="垃圾房"/>
      <sheetName val="污水池"/>
      <sheetName val="围墙道路"/>
      <sheetName val="管网"/>
      <sheetName val="施工参考单价报价表"/>
      <sheetName val="其它工作项目报价清单"/>
      <sheetName val="甲指乙供材料报价表"/>
      <sheetName val="总措施项目"/>
      <sheetName val="sheet2"/>
      <sheetName val="综合单价汇总表"/>
      <sheetName val="电气设置"/>
      <sheetName val="电气计算"/>
      <sheetName val="PopCache"/>
      <sheetName val="土建工程综合单价表"/>
      <sheetName val="土建工程综合单价组价明细表"/>
      <sheetName val="单位库"/>
      <sheetName val="名称"/>
      <sheetName val="墙面工程"/>
      <sheetName val="基础项目"/>
      <sheetName val="模板"/>
      <sheetName val="21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</sheetDataSet>
  </externalBook>
</externalLink>
</file>

<file path=xl/externalLinks/externalLink22.xml><?xml version="1.0" encoding="utf-8"?>
<externalLink xmlns="http://schemas.openxmlformats.org/spreadsheetml/2006/main">
  <externalBook xmlns:r="http://schemas.openxmlformats.org/officeDocument/2006/relationships" r:id="rId1">
    <sheetNames>
      <sheetName val="电气设置"/>
      <sheetName val="电气计算"/>
      <sheetName val="电气汇总"/>
      <sheetName val="电气汇总(计算式)"/>
      <sheetName val="辅表(材料)"/>
      <sheetName val="模板"/>
      <sheetName val="土建工程综合单价表"/>
      <sheetName val="土建工程综合单价组价明细表"/>
      <sheetName val="总措施项目"/>
      <sheetName val="XLR_NoRangeSheet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</sheetDataSet>
  </externalBook>
</externalLink>
</file>

<file path=xl/externalLinks/externalLink23.xml><?xml version="1.0" encoding="utf-8"?>
<externalLink xmlns="http://schemas.openxmlformats.org/spreadsheetml/2006/main">
  <externalBook xmlns:r="http://schemas.openxmlformats.org/officeDocument/2006/relationships" r:id="rId1">
    <sheetNames>
      <sheetName val="总汇表"/>
      <sheetName val="总措施项目"/>
      <sheetName val="单位工程措施项目"/>
      <sheetName val="综合单价汇总表"/>
      <sheetName val="C2-1"/>
      <sheetName val="C2-3"/>
      <sheetName val="C5-1"/>
      <sheetName val="C5-3"/>
      <sheetName val="C5-2"/>
      <sheetName val="C5-4"/>
      <sheetName val="D1-2"/>
      <sheetName val="D1-4"/>
      <sheetName val="模板"/>
      <sheetName val="B4G"/>
      <sheetName val="G1G"/>
      <sheetName val="G1G联体"/>
      <sheetName val="G2G "/>
      <sheetName val="G3G"/>
      <sheetName val="H1G"/>
      <sheetName val="H3G"/>
      <sheetName val="J1G"/>
      <sheetName val="J2G"/>
      <sheetName val="J3G"/>
      <sheetName val="K1G"/>
      <sheetName val="墙面工程"/>
      <sheetName val="21"/>
      <sheetName val="A1栋已核定"/>
      <sheetName val="综合单价表"/>
      <sheetName val="施工参考单价报价表"/>
      <sheetName val="其它工作项目报价清单"/>
      <sheetName val="甲指乙供材料报价表"/>
      <sheetName val="土建工程综合单价表"/>
      <sheetName val="土建工程综合单价组价明细表"/>
      <sheetName val="给排水计算"/>
      <sheetName val="单位"/>
      <sheetName val="基础项目"/>
      <sheetName val="型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4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"/>
      <sheetName val="计算式"/>
      <sheetName val="单价分析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5.xml><?xml version="1.0" encoding="utf-8"?>
<externalLink xmlns="http://schemas.openxmlformats.org/spreadsheetml/2006/main">
  <externalBook xmlns:r="http://schemas.openxmlformats.org/officeDocument/2006/relationships" r:id="rId1">
    <sheetNames>
      <sheetName val="数据"/>
      <sheetName val="封面"/>
      <sheetName val="汇总表"/>
      <sheetName val="计算表B1"/>
      <sheetName val="计算表B2"/>
      <sheetName val="计算表C1"/>
      <sheetName val="计算表C2"/>
      <sheetName val="计算表C3"/>
      <sheetName val="1"/>
      <sheetName val="1."/>
      <sheetName val="材料表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6.xml><?xml version="1.0" encoding="utf-8"?>
<externalLink xmlns="http://schemas.openxmlformats.org/spreadsheetml/2006/main">
  <externalBook xmlns:r="http://schemas.openxmlformats.org/officeDocument/2006/relationships" r:id="rId1">
    <sheetNames>
      <sheetName val="造价汇总表"/>
      <sheetName val="费用清单-报价 "/>
      <sheetName val="1、A户型125m2"/>
      <sheetName val="2、B户型115m2"/>
      <sheetName val="3、E户型143m2"/>
      <sheetName val="4、SOHO公寓"/>
      <sheetName val="5、LOFT公寓"/>
      <sheetName val="6、售楼部"/>
      <sheetName val="7、增加项及基准价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3.xml><?xml version="1.0" encoding="utf-8"?>
<externalLink xmlns="http://schemas.openxmlformats.org/spreadsheetml/2006/main">
  <externalBook xmlns:r="http://schemas.openxmlformats.org/officeDocument/2006/relationships" r:id="rId1">
    <sheetNames>
      <sheetName val="内围地梁钢筋说明"/>
      <sheetName val="原表模"/>
      <sheetName val="内基梁J~R"/>
      <sheetName val="钢筋模1.1"/>
      <sheetName val="内基梁A~J"/>
      <sheetName val="21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</sheetDataSet>
  </externalBook>
</externalLink>
</file>

<file path=xl/externalLinks/externalLink4.xml><?xml version="1.0" encoding="utf-8"?>
<externalLink xmlns="http://schemas.openxmlformats.org/spreadsheetml/2006/main">
  <externalBook xmlns:r="http://schemas.openxmlformats.org/officeDocument/2006/relationships" r:id="rId1">
    <sheetNames>
      <sheetName val="Template"/>
      <sheetName val="XLR_NoRangeSheet"/>
      <sheetName val="内围地梁钢筋说明"/>
      <sheetName val="Sheet2"/>
    </sheetNames>
    <sheetDataSet>
      <sheetData sheetId="0" refreshError="1"/>
      <sheetData sheetId="1" refreshError="1"/>
      <sheetData sheetId="2" refreshError="1"/>
      <sheetData sheetId="3" refreshError="1"/>
    </sheetDataSet>
  </externalBook>
</externalLink>
</file>

<file path=xl/externalLinks/externalLink5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修改"/>
      <sheetName val="修改2"/>
      <sheetName val="毛坯及材料调差（附表1）"/>
      <sheetName val="Sheet2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</sheetDataSet>
  </externalBook>
</externalLink>
</file>

<file path=xl/externalLinks/externalLink6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汇总表"/>
      <sheetName val="清单"/>
      <sheetName val="材料表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型材密度表"/>
      <sheetName val="材料损耗(不打印)"/>
      <sheetName val="改加胶玻璃、室外栏杆"/>
      <sheetName val="建筑面积 "/>
      <sheetName val="基础项目"/>
      <sheetName val="XLR_NoRangeSheet"/>
      <sheetName val="单价分析表"/>
      <sheetName val="计算式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</sheetDataSet>
  </externalBook>
</externalLink>
</file>

<file path=xl/externalLinks/externalLink7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3"/>
      <sheetName val="4"/>
      <sheetName val="5"/>
      <sheetName val="3 (2)"/>
      <sheetName val="材料表"/>
      <sheetName val="型材表"/>
      <sheetName val="工程量"/>
      <sheetName val="XLR_NoRangeSheet"/>
      <sheetName val="基础工程量估算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8.xml><?xml version="1.0" encoding="utf-8"?>
<externalLink xmlns="http://schemas.openxmlformats.org/spreadsheetml/2006/main">
  <externalBook xmlns:r="http://schemas.openxmlformats.org/officeDocument/2006/relationships" r:id="rId1">
    <sheetNames>
      <sheetName val="封面"/>
      <sheetName val="报价说明"/>
      <sheetName val="汇总表"/>
      <sheetName val="工程量清单"/>
      <sheetName val="主材表"/>
      <sheetName val="审批单"/>
      <sheetName val="综合预算表"/>
      <sheetName val="单价分析表"/>
      <sheetName val="计算式"/>
      <sheetName val="型材"/>
      <sheetName val="玻璃"/>
      <sheetName val="配件"/>
      <sheetName val="预算"/>
      <sheetName val="XLR_NoRangeSheet"/>
      <sheetName val="基础工程量估算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</sheetDataSet>
  </externalBook>
</externalLink>
</file>

<file path=xl/externalLinks/externalLink9.xml><?xml version="1.0" encoding="utf-8"?>
<externalLink xmlns="http://schemas.openxmlformats.org/spreadsheetml/2006/main">
  <externalBook xmlns:r="http://schemas.openxmlformats.org/officeDocument/2006/relationships" r:id="rId1">
    <sheetNames>
      <sheetName val="成本说明"/>
      <sheetName val="单位"/>
      <sheetName val="清单"/>
      <sheetName val="措施"/>
      <sheetName val="其他"/>
      <sheetName val="规费"/>
      <sheetName val="1"/>
      <sheetName val="材料表"/>
      <sheetName val="1."/>
      <sheetName val="封面"/>
      <sheetName val="总价"/>
      <sheetName val="型材表"/>
      <sheetName val="General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K20"/>
  <sheetViews>
    <sheetView tabSelected="1" view="pageBreakPreview" zoomScaleNormal="100" workbookViewId="0">
      <selection activeCell="F13" sqref="F13"/>
    </sheetView>
  </sheetViews>
  <sheetFormatPr defaultColWidth="10.2857142857143" defaultRowHeight="13.5"/>
  <cols>
    <col min="1" max="1" width="7.58095238095238" style="64" customWidth="1"/>
    <col min="2" max="2" width="17.2285714285714" style="64" customWidth="1"/>
    <col min="3" max="3" width="8.84761904761905" style="64" customWidth="1"/>
    <col min="4" max="4" width="13.4285714285714" style="67" customWidth="1"/>
    <col min="5" max="5" width="8.84761904761905" style="64" customWidth="1"/>
    <col min="6" max="6" width="11.8571428571429" style="67" customWidth="1"/>
    <col min="7" max="7" width="10.5333333333333" style="64" customWidth="1"/>
    <col min="8" max="8" width="11.8571428571429" style="67" customWidth="1"/>
    <col min="9" max="9" width="11.3333333333333" style="64" customWidth="1"/>
    <col min="10" max="10" width="14.5714285714286" style="64"/>
    <col min="11" max="11" width="14.7142857142857" style="64"/>
    <col min="12" max="16384" width="10.2857142857143" style="64"/>
  </cols>
  <sheetData>
    <row r="1" s="64" customFormat="1" ht="29" customHeight="1" spans="1:9">
      <c r="A1" s="68" t="s">
        <v>0</v>
      </c>
      <c r="B1" s="68"/>
      <c r="C1" s="68"/>
      <c r="D1" s="69"/>
      <c r="E1" s="68"/>
      <c r="F1" s="69"/>
      <c r="G1" s="68"/>
      <c r="H1" s="69"/>
      <c r="I1" s="68"/>
    </row>
    <row r="2" s="64" customFormat="1" ht="24" customHeight="1" spans="1:9">
      <c r="A2" s="70" t="s">
        <v>1</v>
      </c>
      <c r="B2" s="70"/>
      <c r="C2" s="70"/>
      <c r="D2" s="71"/>
      <c r="E2" s="71">
        <f>D15+F16+H17</f>
        <v>1156138.44</v>
      </c>
      <c r="F2" s="71"/>
      <c r="G2" s="71"/>
      <c r="H2" s="71"/>
      <c r="I2" s="71"/>
    </row>
    <row r="3" s="64" customFormat="1" ht="18" customHeight="1" spans="1:9">
      <c r="A3" s="72" t="s">
        <v>2</v>
      </c>
      <c r="B3" s="73" t="s">
        <v>3</v>
      </c>
      <c r="C3" s="73" t="s">
        <v>4</v>
      </c>
      <c r="D3" s="74"/>
      <c r="E3" s="73" t="s">
        <v>5</v>
      </c>
      <c r="F3" s="74"/>
      <c r="G3" s="73" t="s">
        <v>6</v>
      </c>
      <c r="H3" s="74"/>
      <c r="I3" s="84" t="s">
        <v>7</v>
      </c>
    </row>
    <row r="4" s="64" customFormat="1" ht="24" customHeight="1" spans="1:9">
      <c r="A4" s="72"/>
      <c r="B4" s="73"/>
      <c r="C4" s="73" t="s">
        <v>8</v>
      </c>
      <c r="D4" s="74" t="s">
        <v>9</v>
      </c>
      <c r="E4" s="73" t="s">
        <v>8</v>
      </c>
      <c r="F4" s="74" t="s">
        <v>9</v>
      </c>
      <c r="G4" s="73" t="s">
        <v>8</v>
      </c>
      <c r="H4" s="74" t="s">
        <v>9</v>
      </c>
      <c r="I4" s="84"/>
    </row>
    <row r="5" s="64" customFormat="1" ht="25" customHeight="1" spans="1:9">
      <c r="A5" s="72">
        <v>1</v>
      </c>
      <c r="B5" s="73" t="s">
        <v>10</v>
      </c>
      <c r="C5" s="75">
        <v>2</v>
      </c>
      <c r="D5" s="76">
        <f>单套报价!$E$20*C5</f>
        <v>66441.84</v>
      </c>
      <c r="E5" s="75">
        <v>2</v>
      </c>
      <c r="F5" s="76">
        <f>单套报价!$E$20*E5</f>
        <v>66441.84</v>
      </c>
      <c r="G5" s="75"/>
      <c r="H5" s="76"/>
      <c r="I5" s="84"/>
    </row>
    <row r="6" s="65" customFormat="1" ht="25" customHeight="1" spans="1:11">
      <c r="A6" s="72">
        <v>2</v>
      </c>
      <c r="B6" s="73" t="s">
        <v>11</v>
      </c>
      <c r="C6" s="75">
        <v>2</v>
      </c>
      <c r="D6" s="76">
        <f>单套报价!$G$20*C6</f>
        <v>63950.64</v>
      </c>
      <c r="E6" s="75">
        <v>2</v>
      </c>
      <c r="F6" s="76">
        <f>单套报价!$G$20*E6</f>
        <v>63950.64</v>
      </c>
      <c r="G6" s="75"/>
      <c r="H6" s="76"/>
      <c r="I6" s="84"/>
      <c r="J6" s="64"/>
      <c r="K6" s="64"/>
    </row>
    <row r="7" s="65" customFormat="1" ht="25" customHeight="1" spans="1:11">
      <c r="A7" s="72">
        <v>3</v>
      </c>
      <c r="B7" s="77" t="s">
        <v>12</v>
      </c>
      <c r="C7" s="75">
        <v>2</v>
      </c>
      <c r="D7" s="76">
        <f>单套报价!$I$20*C7</f>
        <v>73550.76</v>
      </c>
      <c r="E7" s="75">
        <v>2</v>
      </c>
      <c r="F7" s="76">
        <f>单套报价!$I$20*E7</f>
        <v>73550.76</v>
      </c>
      <c r="G7" s="75"/>
      <c r="H7" s="76"/>
      <c r="I7" s="84"/>
      <c r="J7" s="64"/>
      <c r="K7" s="64"/>
    </row>
    <row r="8" s="65" customFormat="1" ht="25" customHeight="1" spans="1:11">
      <c r="A8" s="72">
        <v>4</v>
      </c>
      <c r="B8" s="77" t="s">
        <v>13</v>
      </c>
      <c r="C8" s="75">
        <v>2</v>
      </c>
      <c r="D8" s="76">
        <f>单套报价!$K$20*C8</f>
        <v>65346.12</v>
      </c>
      <c r="E8" s="75">
        <v>2</v>
      </c>
      <c r="F8" s="76">
        <f>单套报价!$K$20*E8</f>
        <v>65346.12</v>
      </c>
      <c r="G8" s="75"/>
      <c r="H8" s="76"/>
      <c r="I8" s="84"/>
      <c r="J8" s="64"/>
      <c r="K8" s="64"/>
    </row>
    <row r="9" s="65" customFormat="1" ht="25" customHeight="1" spans="1:11">
      <c r="A9" s="72">
        <v>5</v>
      </c>
      <c r="B9" s="77" t="s">
        <v>14</v>
      </c>
      <c r="C9" s="75">
        <v>2</v>
      </c>
      <c r="D9" s="76">
        <f>单套报价!$M$20*C9</f>
        <v>63615.36</v>
      </c>
      <c r="E9" s="75">
        <v>2</v>
      </c>
      <c r="F9" s="76">
        <f>单套报价!$M$20*E9</f>
        <v>63615.36</v>
      </c>
      <c r="G9" s="75"/>
      <c r="H9" s="76"/>
      <c r="I9" s="84"/>
      <c r="J9" s="64"/>
      <c r="K9" s="64"/>
    </row>
    <row r="10" s="65" customFormat="1" ht="25" customHeight="1" spans="1:11">
      <c r="A10" s="72">
        <v>6</v>
      </c>
      <c r="B10" s="77" t="s">
        <v>15</v>
      </c>
      <c r="C10" s="75">
        <v>2</v>
      </c>
      <c r="D10" s="76">
        <f>单套报价!$O$20*C10</f>
        <v>77667</v>
      </c>
      <c r="E10" s="75">
        <v>2</v>
      </c>
      <c r="F10" s="76">
        <f>单套报价!$O$20*E10</f>
        <v>77667</v>
      </c>
      <c r="G10" s="75"/>
      <c r="H10" s="76"/>
      <c r="I10" s="84"/>
      <c r="J10" s="64"/>
      <c r="K10" s="64"/>
    </row>
    <row r="11" s="65" customFormat="1" ht="25" customHeight="1" spans="1:11">
      <c r="A11" s="72">
        <v>7</v>
      </c>
      <c r="B11" s="77" t="s">
        <v>16</v>
      </c>
      <c r="C11" s="75"/>
      <c r="D11" s="76"/>
      <c r="E11" s="75"/>
      <c r="F11" s="76"/>
      <c r="G11" s="75">
        <v>2</v>
      </c>
      <c r="H11" s="76">
        <f>G11*单套报价!$Q$20</f>
        <v>53661.36</v>
      </c>
      <c r="I11" s="84"/>
      <c r="J11" s="64"/>
      <c r="K11" s="64"/>
    </row>
    <row r="12" s="65" customFormat="1" ht="25" customHeight="1" spans="1:11">
      <c r="A12" s="72">
        <v>8</v>
      </c>
      <c r="B12" s="77" t="s">
        <v>17</v>
      </c>
      <c r="C12" s="75"/>
      <c r="D12" s="76"/>
      <c r="E12" s="75"/>
      <c r="F12" s="76"/>
      <c r="G12" s="75">
        <v>4</v>
      </c>
      <c r="H12" s="76">
        <f>G12*单套报价!$S$20</f>
        <v>105482.64</v>
      </c>
      <c r="I12" s="84"/>
      <c r="J12" s="64"/>
      <c r="K12" s="64"/>
    </row>
    <row r="13" s="65" customFormat="1" ht="25" customHeight="1" spans="1:11">
      <c r="A13" s="72">
        <v>9</v>
      </c>
      <c r="B13" s="77" t="s">
        <v>18</v>
      </c>
      <c r="C13" s="75"/>
      <c r="D13" s="76"/>
      <c r="E13" s="75"/>
      <c r="F13" s="76"/>
      <c r="G13" s="75">
        <v>4</v>
      </c>
      <c r="H13" s="76">
        <f>G13*单套报价!$U$20</f>
        <v>118361.76</v>
      </c>
      <c r="I13" s="84"/>
      <c r="J13" s="64"/>
      <c r="K13" s="64"/>
    </row>
    <row r="14" s="65" customFormat="1" ht="25" customHeight="1" spans="1:11">
      <c r="A14" s="72">
        <v>10</v>
      </c>
      <c r="B14" s="77" t="s">
        <v>19</v>
      </c>
      <c r="C14" s="75"/>
      <c r="D14" s="76"/>
      <c r="E14" s="75"/>
      <c r="F14" s="76"/>
      <c r="G14" s="75">
        <v>2</v>
      </c>
      <c r="H14" s="76">
        <f>G14*单套报价!$W$20</f>
        <v>57489.24</v>
      </c>
      <c r="I14" s="84"/>
      <c r="J14" s="64"/>
      <c r="K14" s="64"/>
    </row>
    <row r="15" s="66" customFormat="1" ht="25" customHeight="1" spans="1:11">
      <c r="A15" s="78">
        <v>11</v>
      </c>
      <c r="B15" s="79" t="s">
        <v>20</v>
      </c>
      <c r="C15" s="80"/>
      <c r="D15" s="81">
        <f>SUM(D5:D10)</f>
        <v>410571.72</v>
      </c>
      <c r="E15" s="82"/>
      <c r="F15" s="81"/>
      <c r="G15" s="82"/>
      <c r="H15" s="81"/>
      <c r="I15" s="85"/>
      <c r="J15" s="86"/>
      <c r="K15" s="86"/>
    </row>
    <row r="16" s="66" customFormat="1" ht="25" customHeight="1" spans="1:11">
      <c r="A16" s="78">
        <v>12</v>
      </c>
      <c r="B16" s="79" t="s">
        <v>21</v>
      </c>
      <c r="C16" s="82"/>
      <c r="D16" s="81"/>
      <c r="E16" s="80"/>
      <c r="F16" s="81">
        <f>SUM(F5:F14)</f>
        <v>410571.72</v>
      </c>
      <c r="G16" s="82"/>
      <c r="H16" s="81"/>
      <c r="I16" s="85"/>
      <c r="J16" s="86"/>
      <c r="K16" s="86"/>
    </row>
    <row r="17" s="66" customFormat="1" ht="25" customHeight="1" spans="1:11">
      <c r="A17" s="78">
        <v>13</v>
      </c>
      <c r="B17" s="83" t="s">
        <v>22</v>
      </c>
      <c r="C17" s="82"/>
      <c r="D17" s="81"/>
      <c r="E17" s="82"/>
      <c r="F17" s="81"/>
      <c r="G17" s="80"/>
      <c r="H17" s="81">
        <f>SUM(H5:H14)</f>
        <v>334995</v>
      </c>
      <c r="I17" s="85"/>
      <c r="J17" s="86"/>
      <c r="K17" s="86"/>
    </row>
    <row r="18" s="64" customFormat="1" ht="27" customHeight="1" spans="4:8">
      <c r="D18" s="67"/>
      <c r="F18" s="67"/>
      <c r="H18" s="67"/>
    </row>
    <row r="19" s="64" customFormat="1" ht="27" customHeight="1" spans="4:8">
      <c r="D19" s="67"/>
      <c r="F19" s="67"/>
      <c r="H19" s="67"/>
    </row>
    <row r="20" s="64" customFormat="1" ht="27" customHeight="1" spans="4:8">
      <c r="D20" s="67"/>
      <c r="F20" s="67"/>
      <c r="H20" s="67"/>
    </row>
  </sheetData>
  <mergeCells count="8">
    <mergeCell ref="A1:I1"/>
    <mergeCell ref="A2:D2"/>
    <mergeCell ref="E2:I2"/>
    <mergeCell ref="C3:D3"/>
    <mergeCell ref="E3:F3"/>
    <mergeCell ref="G3:H3"/>
    <mergeCell ref="A3:A4"/>
    <mergeCell ref="B3:B4"/>
  </mergeCells>
  <pageMargins left="0.75" right="0.75" top="1" bottom="1" header="0.5" footer="0.5"/>
  <pageSetup paperSize="9" scale="86" fitToHeight="0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I21"/>
  <sheetViews>
    <sheetView view="pageBreakPreview" zoomScaleNormal="100" topLeftCell="A3" workbookViewId="0">
      <selection activeCell="G21" sqref="G21"/>
    </sheetView>
  </sheetViews>
  <sheetFormatPr defaultColWidth="9.13333333333333" defaultRowHeight="30" customHeight="1"/>
  <cols>
    <col min="1" max="1" width="6.7047619047619" style="50" customWidth="1"/>
    <col min="2" max="2" width="30.4285714285714" style="50" customWidth="1"/>
    <col min="3" max="3" width="47" style="50" customWidth="1"/>
    <col min="4" max="4" width="9.13333333333333" style="50"/>
    <col min="5" max="5" width="14" style="50" customWidth="1"/>
    <col min="6" max="6" width="9.13333333333333" style="50"/>
    <col min="7" max="7" width="15.1428571428571" style="50" customWidth="1"/>
    <col min="8" max="8" width="13.7142857142857" style="50"/>
    <col min="9" max="9" width="19.2857142857143" style="50" customWidth="1"/>
    <col min="20" max="253" width="9.13333333333333" style="50"/>
    <col min="254" max="16384" width="9.13333333333333" style="51"/>
  </cols>
  <sheetData>
    <row r="1" customHeight="1" spans="1:9">
      <c r="A1" s="52" t="s">
        <v>23</v>
      </c>
      <c r="B1" s="52"/>
      <c r="C1" s="52"/>
      <c r="D1" s="52"/>
      <c r="E1" s="52"/>
      <c r="F1" s="52"/>
      <c r="G1" s="52"/>
      <c r="H1" s="52"/>
      <c r="I1" s="52"/>
    </row>
    <row r="2" customHeight="1" spans="1:9">
      <c r="A2" s="53" t="s">
        <v>2</v>
      </c>
      <c r="B2" s="53" t="s">
        <v>3</v>
      </c>
      <c r="C2" s="53" t="s">
        <v>24</v>
      </c>
      <c r="D2" s="53" t="s">
        <v>25</v>
      </c>
      <c r="E2" s="54" t="s">
        <v>26</v>
      </c>
      <c r="F2" s="53" t="s">
        <v>27</v>
      </c>
      <c r="G2" s="55" t="s">
        <v>28</v>
      </c>
      <c r="H2" s="55" t="s">
        <v>29</v>
      </c>
      <c r="I2" s="53" t="s">
        <v>7</v>
      </c>
    </row>
    <row r="3" customHeight="1" spans="1:9">
      <c r="A3" s="53"/>
      <c r="B3" s="53"/>
      <c r="C3" s="53"/>
      <c r="D3" s="53"/>
      <c r="E3" s="56"/>
      <c r="F3" s="53"/>
      <c r="G3" s="55"/>
      <c r="H3" s="55" t="s">
        <v>30</v>
      </c>
      <c r="I3" s="53"/>
    </row>
    <row r="4" customHeight="1" spans="1:9">
      <c r="A4" s="57" t="s">
        <v>31</v>
      </c>
      <c r="B4" s="58" t="s">
        <v>32</v>
      </c>
      <c r="C4" s="58"/>
      <c r="D4" s="58"/>
      <c r="E4" s="58"/>
      <c r="F4" s="58"/>
      <c r="G4" s="58"/>
      <c r="H4" s="58"/>
      <c r="I4" s="58"/>
    </row>
    <row r="5" customHeight="1" spans="1:9">
      <c r="A5" s="57">
        <v>1</v>
      </c>
      <c r="B5" s="59" t="s">
        <v>33</v>
      </c>
      <c r="C5" s="59" t="s">
        <v>34</v>
      </c>
      <c r="D5" s="57" t="s">
        <v>35</v>
      </c>
      <c r="E5" s="57">
        <v>226</v>
      </c>
      <c r="F5" s="57" t="s">
        <v>36</v>
      </c>
      <c r="G5" s="60">
        <v>435</v>
      </c>
      <c r="H5" s="60">
        <f>+E5*G5</f>
        <v>98310</v>
      </c>
      <c r="I5" s="57"/>
    </row>
    <row r="6" customHeight="1" spans="1:9">
      <c r="A6" s="57">
        <v>2</v>
      </c>
      <c r="B6" s="59" t="s">
        <v>37</v>
      </c>
      <c r="C6" s="59"/>
      <c r="D6" s="57" t="s">
        <v>35</v>
      </c>
      <c r="E6" s="57">
        <v>352</v>
      </c>
      <c r="F6" s="57" t="s">
        <v>36</v>
      </c>
      <c r="G6" s="60">
        <v>435</v>
      </c>
      <c r="H6" s="60">
        <f t="shared" ref="H6:H12" si="0">+E6*G6</f>
        <v>153120</v>
      </c>
      <c r="I6" s="57"/>
    </row>
    <row r="7" customHeight="1" spans="1:9">
      <c r="A7" s="57">
        <v>3</v>
      </c>
      <c r="B7" s="59" t="s">
        <v>38</v>
      </c>
      <c r="C7" s="59"/>
      <c r="D7" s="57" t="s">
        <v>35</v>
      </c>
      <c r="E7" s="57">
        <v>360</v>
      </c>
      <c r="F7" s="57" t="s">
        <v>36</v>
      </c>
      <c r="G7" s="60">
        <v>435</v>
      </c>
      <c r="H7" s="60">
        <f t="shared" si="0"/>
        <v>156600</v>
      </c>
      <c r="I7" s="57"/>
    </row>
    <row r="8" customHeight="1" spans="1:9">
      <c r="A8" s="57">
        <v>4</v>
      </c>
      <c r="B8" s="59" t="s">
        <v>39</v>
      </c>
      <c r="C8" s="59"/>
      <c r="D8" s="57" t="s">
        <v>35</v>
      </c>
      <c r="E8" s="57">
        <v>28</v>
      </c>
      <c r="F8" s="57" t="s">
        <v>36</v>
      </c>
      <c r="G8" s="60">
        <v>435</v>
      </c>
      <c r="H8" s="60">
        <f t="shared" si="0"/>
        <v>12180</v>
      </c>
      <c r="I8" s="57"/>
    </row>
    <row r="9" customHeight="1" spans="1:9">
      <c r="A9" s="57">
        <v>5</v>
      </c>
      <c r="B9" s="59" t="s">
        <v>40</v>
      </c>
      <c r="C9" s="59"/>
      <c r="D9" s="57" t="s">
        <v>35</v>
      </c>
      <c r="E9" s="57">
        <v>332</v>
      </c>
      <c r="F9" s="57" t="s">
        <v>36</v>
      </c>
      <c r="G9" s="60">
        <v>435</v>
      </c>
      <c r="H9" s="60">
        <f t="shared" si="0"/>
        <v>144420</v>
      </c>
      <c r="I9" s="57"/>
    </row>
    <row r="10" customHeight="1" spans="1:9">
      <c r="A10" s="57">
        <v>6</v>
      </c>
      <c r="B10" s="59" t="s">
        <v>41</v>
      </c>
      <c r="C10" s="59"/>
      <c r="D10" s="57" t="s">
        <v>35</v>
      </c>
      <c r="E10" s="57">
        <v>368</v>
      </c>
      <c r="F10" s="57" t="s">
        <v>36</v>
      </c>
      <c r="G10" s="60">
        <v>435</v>
      </c>
      <c r="H10" s="60">
        <f t="shared" si="0"/>
        <v>160080</v>
      </c>
      <c r="I10" s="57"/>
    </row>
    <row r="11" customHeight="1" spans="1:9">
      <c r="A11" s="57">
        <v>7</v>
      </c>
      <c r="B11" s="59" t="s">
        <v>42</v>
      </c>
      <c r="C11" s="59"/>
      <c r="D11" s="57" t="s">
        <v>35</v>
      </c>
      <c r="E11" s="57">
        <v>12</v>
      </c>
      <c r="F11" s="57" t="s">
        <v>36</v>
      </c>
      <c r="G11" s="60">
        <v>435</v>
      </c>
      <c r="H11" s="60">
        <f t="shared" si="0"/>
        <v>5220</v>
      </c>
      <c r="I11" s="57"/>
    </row>
    <row r="12" customHeight="1" spans="1:9">
      <c r="A12" s="57">
        <v>8</v>
      </c>
      <c r="B12" s="59" t="s">
        <v>43</v>
      </c>
      <c r="C12" s="59"/>
      <c r="D12" s="57" t="s">
        <v>35</v>
      </c>
      <c r="E12" s="57">
        <v>108</v>
      </c>
      <c r="F12" s="57" t="s">
        <v>36</v>
      </c>
      <c r="G12" s="60">
        <v>435</v>
      </c>
      <c r="H12" s="60">
        <f t="shared" si="0"/>
        <v>46980</v>
      </c>
      <c r="I12" s="60"/>
    </row>
    <row r="13" customHeight="1" spans="1:9">
      <c r="A13" s="57" t="s">
        <v>44</v>
      </c>
      <c r="B13" s="58" t="s">
        <v>45</v>
      </c>
      <c r="C13" s="58"/>
      <c r="D13" s="58"/>
      <c r="E13" s="58"/>
      <c r="F13" s="58"/>
      <c r="G13" s="58"/>
      <c r="H13" s="58"/>
      <c r="I13" s="58"/>
    </row>
    <row r="14" ht="60" customHeight="1" spans="1:9">
      <c r="A14" s="57">
        <v>1</v>
      </c>
      <c r="B14" s="59" t="s">
        <v>46</v>
      </c>
      <c r="C14" s="61" t="s">
        <v>47</v>
      </c>
      <c r="D14" s="57" t="s">
        <v>35</v>
      </c>
      <c r="E14" s="57">
        <v>396</v>
      </c>
      <c r="F14" s="57" t="s">
        <v>48</v>
      </c>
      <c r="G14" s="60">
        <v>1500</v>
      </c>
      <c r="H14" s="60">
        <f>+E14*G14</f>
        <v>594000</v>
      </c>
      <c r="I14" s="57" t="s">
        <v>49</v>
      </c>
    </row>
    <row r="15" ht="60" customHeight="1" spans="1:9">
      <c r="A15" s="57">
        <v>2</v>
      </c>
      <c r="B15" s="59" t="s">
        <v>50</v>
      </c>
      <c r="C15" s="61" t="s">
        <v>51</v>
      </c>
      <c r="D15" s="57" t="s">
        <v>35</v>
      </c>
      <c r="E15" s="57">
        <v>1487.4</v>
      </c>
      <c r="F15" s="57" t="s">
        <v>52</v>
      </c>
      <c r="G15" s="60">
        <v>66</v>
      </c>
      <c r="H15" s="60">
        <f>+E15*G15</f>
        <v>98168.4</v>
      </c>
      <c r="I15" s="57" t="s">
        <v>53</v>
      </c>
    </row>
    <row r="16" customHeight="1" spans="1:9">
      <c r="A16" s="57" t="s">
        <v>54</v>
      </c>
      <c r="B16" s="58" t="s">
        <v>55</v>
      </c>
      <c r="C16" s="58"/>
      <c r="D16" s="58"/>
      <c r="E16" s="58"/>
      <c r="F16" s="58"/>
      <c r="G16" s="58"/>
      <c r="H16" s="58"/>
      <c r="I16" s="58"/>
    </row>
    <row r="17" customHeight="1" spans="1:9">
      <c r="A17" s="57">
        <v>1</v>
      </c>
      <c r="B17" s="59" t="s">
        <v>56</v>
      </c>
      <c r="C17" s="59" t="s">
        <v>57</v>
      </c>
      <c r="D17" s="57" t="s">
        <v>35</v>
      </c>
      <c r="E17" s="57">
        <v>66</v>
      </c>
      <c r="F17" s="57" t="s">
        <v>36</v>
      </c>
      <c r="G17" s="60">
        <v>7800</v>
      </c>
      <c r="H17" s="60">
        <f>+E17*G17</f>
        <v>514800</v>
      </c>
      <c r="I17" s="57" t="s">
        <v>58</v>
      </c>
    </row>
    <row r="18" customHeight="1" spans="1:9">
      <c r="A18" s="57">
        <v>2</v>
      </c>
      <c r="B18" s="59" t="s">
        <v>59</v>
      </c>
      <c r="C18" s="59" t="s">
        <v>60</v>
      </c>
      <c r="D18" s="57" t="s">
        <v>35</v>
      </c>
      <c r="E18" s="57">
        <v>66</v>
      </c>
      <c r="F18" s="57" t="s">
        <v>36</v>
      </c>
      <c r="G18" s="60">
        <v>260</v>
      </c>
      <c r="H18" s="60">
        <f>+E18*G18</f>
        <v>17160</v>
      </c>
      <c r="I18" s="57"/>
    </row>
    <row r="19" customHeight="1" spans="1:9">
      <c r="A19" s="57">
        <v>3</v>
      </c>
      <c r="B19" s="59" t="s">
        <v>61</v>
      </c>
      <c r="C19" s="59" t="s">
        <v>62</v>
      </c>
      <c r="D19" s="57" t="s">
        <v>35</v>
      </c>
      <c r="E19" s="57">
        <v>66</v>
      </c>
      <c r="F19" s="57" t="s">
        <v>36</v>
      </c>
      <c r="G19" s="60">
        <v>185</v>
      </c>
      <c r="H19" s="60">
        <f>+E19*G19</f>
        <v>12210</v>
      </c>
      <c r="I19" s="57"/>
    </row>
    <row r="20" customHeight="1" spans="1:9">
      <c r="A20" s="57">
        <v>4</v>
      </c>
      <c r="B20" s="59" t="s">
        <v>63</v>
      </c>
      <c r="C20" s="59" t="s">
        <v>64</v>
      </c>
      <c r="D20" s="57" t="s">
        <v>35</v>
      </c>
      <c r="E20" s="57">
        <v>66</v>
      </c>
      <c r="F20" s="57" t="s">
        <v>48</v>
      </c>
      <c r="G20" s="60">
        <v>1400</v>
      </c>
      <c r="H20" s="60">
        <f>+E20*G20</f>
        <v>92400</v>
      </c>
      <c r="I20" s="57"/>
    </row>
    <row r="21" customHeight="1" spans="1:9">
      <c r="A21" s="62" t="s">
        <v>65</v>
      </c>
      <c r="B21" s="62"/>
      <c r="C21" s="62"/>
      <c r="D21" s="62"/>
      <c r="E21" s="63"/>
      <c r="F21" s="63"/>
      <c r="G21" s="63"/>
      <c r="H21" s="60">
        <f>SUM(H5:H20)</f>
        <v>2105648.4</v>
      </c>
      <c r="I21" s="63"/>
    </row>
  </sheetData>
  <mergeCells count="13">
    <mergeCell ref="A1:I1"/>
    <mergeCell ref="B4:I4"/>
    <mergeCell ref="B13:I13"/>
    <mergeCell ref="B16:I16"/>
    <mergeCell ref="A21:D21"/>
    <mergeCell ref="A2:A3"/>
    <mergeCell ref="B2:B3"/>
    <mergeCell ref="C2:C3"/>
    <mergeCell ref="C5:C12"/>
    <mergeCell ref="D2:D3"/>
    <mergeCell ref="E2:E3"/>
    <mergeCell ref="F2:F3"/>
    <mergeCell ref="G2:G3"/>
  </mergeCells>
  <pageMargins left="0.75" right="0.75" top="1" bottom="1" header="0.5" footer="0.5"/>
  <pageSetup paperSize="9" scale="80" fitToHeight="0" orientation="landscape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11"/>
  <sheetViews>
    <sheetView view="pageBreakPreview" zoomScaleNormal="100" workbookViewId="0">
      <selection activeCell="C3" sqref="C3"/>
    </sheetView>
  </sheetViews>
  <sheetFormatPr defaultColWidth="9.14285714285714" defaultRowHeight="14.25"/>
  <cols>
    <col min="1" max="1" width="25.2666666666667" style="3" customWidth="1"/>
    <col min="2" max="2" width="12.2952380952381" style="29" customWidth="1"/>
    <col min="3" max="3" width="10.647619047619" style="30" customWidth="1"/>
    <col min="4" max="4" width="10.7619047619048" style="31" customWidth="1"/>
    <col min="5" max="7" width="12.4285714285714" style="32" customWidth="1"/>
    <col min="8" max="12" width="12.4285714285714" style="33" customWidth="1"/>
    <col min="13" max="19" width="12.4285714285714" style="34" customWidth="1"/>
    <col min="20" max="16384" width="9.14285714285714" style="3"/>
  </cols>
  <sheetData>
    <row r="1" s="1" customFormat="1" spans="3:19">
      <c r="C1" s="31"/>
      <c r="D1" s="31"/>
      <c r="E1" s="35">
        <v>8</v>
      </c>
      <c r="F1" s="35">
        <v>8</v>
      </c>
      <c r="G1" s="35">
        <v>8</v>
      </c>
      <c r="H1" s="36"/>
      <c r="I1" s="36"/>
      <c r="J1" s="36">
        <v>6</v>
      </c>
      <c r="K1" s="36">
        <v>6</v>
      </c>
      <c r="L1" s="36">
        <v>6</v>
      </c>
      <c r="M1" s="45"/>
      <c r="N1" s="45"/>
      <c r="O1" s="45"/>
      <c r="P1" s="45">
        <v>4</v>
      </c>
      <c r="Q1" s="45">
        <v>8</v>
      </c>
      <c r="R1" s="45">
        <v>8</v>
      </c>
      <c r="S1" s="45">
        <v>4</v>
      </c>
    </row>
    <row r="2" ht="13.5" spans="2:19">
      <c r="B2" s="37" t="s">
        <v>66</v>
      </c>
      <c r="C2" s="38" t="s">
        <v>67</v>
      </c>
      <c r="D2" s="38" t="s">
        <v>68</v>
      </c>
      <c r="E2" s="38" t="s">
        <v>10</v>
      </c>
      <c r="F2" s="38" t="s">
        <v>11</v>
      </c>
      <c r="G2" s="39" t="s">
        <v>12</v>
      </c>
      <c r="H2" s="40" t="s">
        <v>67</v>
      </c>
      <c r="I2" s="40" t="s">
        <v>68</v>
      </c>
      <c r="J2" s="40" t="s">
        <v>10</v>
      </c>
      <c r="K2" s="40" t="s">
        <v>69</v>
      </c>
      <c r="L2" s="46" t="s">
        <v>70</v>
      </c>
      <c r="M2" s="47" t="s">
        <v>67</v>
      </c>
      <c r="N2" s="47" t="s">
        <v>68</v>
      </c>
      <c r="O2" s="47" t="s">
        <v>68</v>
      </c>
      <c r="P2" s="48" t="s">
        <v>16</v>
      </c>
      <c r="Q2" s="48" t="s">
        <v>71</v>
      </c>
      <c r="R2" s="48" t="s">
        <v>18</v>
      </c>
      <c r="S2" s="48" t="s">
        <v>71</v>
      </c>
    </row>
    <row r="3" ht="33.75" spans="1:19">
      <c r="A3" s="13" t="s">
        <v>72</v>
      </c>
      <c r="B3" s="41">
        <f>C3+H3+M3</f>
        <v>226</v>
      </c>
      <c r="C3" s="42">
        <f>(E3+F3+G3)*D3</f>
        <v>104</v>
      </c>
      <c r="D3" s="42">
        <v>8</v>
      </c>
      <c r="E3" s="43">
        <v>5</v>
      </c>
      <c r="F3" s="43">
        <v>4</v>
      </c>
      <c r="G3" s="43">
        <v>4</v>
      </c>
      <c r="H3" s="44">
        <f>(J3+K3+L3)*I3</f>
        <v>78</v>
      </c>
      <c r="I3" s="44">
        <v>6</v>
      </c>
      <c r="J3" s="44">
        <v>5</v>
      </c>
      <c r="K3" s="44">
        <v>4</v>
      </c>
      <c r="L3" s="44">
        <v>4</v>
      </c>
      <c r="M3" s="49">
        <f>(P3+S3)*N3+(Q3+R3)*O3</f>
        <v>44</v>
      </c>
      <c r="N3" s="49">
        <v>4</v>
      </c>
      <c r="O3" s="49">
        <v>8</v>
      </c>
      <c r="P3" s="49">
        <v>1</v>
      </c>
      <c r="Q3" s="49">
        <v>2</v>
      </c>
      <c r="R3" s="49">
        <v>2</v>
      </c>
      <c r="S3" s="49">
        <v>2</v>
      </c>
    </row>
    <row r="4" ht="33.75" spans="1:19">
      <c r="A4" s="13" t="s">
        <v>73</v>
      </c>
      <c r="B4" s="41">
        <f t="shared" ref="B4:B13" si="0">C4+H4+M4</f>
        <v>332</v>
      </c>
      <c r="C4" s="42">
        <f t="shared" ref="C4:C13" si="1">(E4+F4+G4)*D4</f>
        <v>88</v>
      </c>
      <c r="D4" s="42">
        <v>8</v>
      </c>
      <c r="E4" s="43">
        <v>4</v>
      </c>
      <c r="F4" s="43">
        <v>4</v>
      </c>
      <c r="G4" s="43">
        <v>3</v>
      </c>
      <c r="H4" s="44">
        <f t="shared" ref="H4:H13" si="2">(J4+K4+L4)*I4</f>
        <v>60</v>
      </c>
      <c r="I4" s="44">
        <v>6</v>
      </c>
      <c r="J4" s="44">
        <v>3</v>
      </c>
      <c r="K4" s="44">
        <v>4</v>
      </c>
      <c r="L4" s="44">
        <v>3</v>
      </c>
      <c r="M4" s="49">
        <f t="shared" ref="M4:M13" si="3">(P4+S4)*N4+(Q4+R4)*O4</f>
        <v>184</v>
      </c>
      <c r="N4" s="49">
        <v>4</v>
      </c>
      <c r="O4" s="49">
        <v>8</v>
      </c>
      <c r="P4" s="49">
        <v>6</v>
      </c>
      <c r="Q4" s="49">
        <v>8</v>
      </c>
      <c r="R4" s="49">
        <v>8</v>
      </c>
      <c r="S4" s="49">
        <v>8</v>
      </c>
    </row>
    <row r="5" ht="33.75" spans="1:19">
      <c r="A5" s="13" t="s">
        <v>74</v>
      </c>
      <c r="B5" s="41">
        <f t="shared" si="0"/>
        <v>352</v>
      </c>
      <c r="C5" s="42">
        <f t="shared" si="1"/>
        <v>128</v>
      </c>
      <c r="D5" s="42">
        <v>8</v>
      </c>
      <c r="E5" s="43">
        <v>5</v>
      </c>
      <c r="F5" s="43">
        <v>5</v>
      </c>
      <c r="G5" s="43">
        <v>6</v>
      </c>
      <c r="H5" s="44">
        <f t="shared" si="2"/>
        <v>108</v>
      </c>
      <c r="I5" s="44">
        <v>6</v>
      </c>
      <c r="J5" s="44">
        <v>5</v>
      </c>
      <c r="K5" s="44">
        <v>5</v>
      </c>
      <c r="L5" s="44">
        <v>8</v>
      </c>
      <c r="M5" s="49">
        <f t="shared" si="3"/>
        <v>116</v>
      </c>
      <c r="N5" s="49">
        <v>4</v>
      </c>
      <c r="O5" s="49">
        <v>8</v>
      </c>
      <c r="P5" s="49">
        <v>2</v>
      </c>
      <c r="Q5" s="49">
        <v>6</v>
      </c>
      <c r="R5" s="49">
        <v>4</v>
      </c>
      <c r="S5" s="49">
        <v>7</v>
      </c>
    </row>
    <row r="6" ht="33.75" spans="1:19">
      <c r="A6" s="13" t="s">
        <v>75</v>
      </c>
      <c r="B6" s="41">
        <f t="shared" si="0"/>
        <v>368</v>
      </c>
      <c r="C6" s="42">
        <f t="shared" si="1"/>
        <v>176</v>
      </c>
      <c r="D6" s="42">
        <v>8</v>
      </c>
      <c r="E6" s="43">
        <v>7</v>
      </c>
      <c r="F6" s="43">
        <v>6</v>
      </c>
      <c r="G6" s="43">
        <v>9</v>
      </c>
      <c r="H6" s="44">
        <f t="shared" si="2"/>
        <v>144</v>
      </c>
      <c r="I6" s="44">
        <v>6</v>
      </c>
      <c r="J6" s="44">
        <v>7</v>
      </c>
      <c r="K6" s="44">
        <v>6</v>
      </c>
      <c r="L6" s="44">
        <v>11</v>
      </c>
      <c r="M6" s="49">
        <f t="shared" si="3"/>
        <v>48</v>
      </c>
      <c r="N6" s="49">
        <v>4</v>
      </c>
      <c r="O6" s="49">
        <v>8</v>
      </c>
      <c r="P6" s="49">
        <v>4</v>
      </c>
      <c r="Q6" s="49">
        <v>2</v>
      </c>
      <c r="R6" s="49">
        <v>1</v>
      </c>
      <c r="S6" s="49">
        <v>2</v>
      </c>
    </row>
    <row r="7" ht="33.75" spans="1:19">
      <c r="A7" s="13" t="s">
        <v>76</v>
      </c>
      <c r="B7" s="41">
        <f t="shared" si="0"/>
        <v>360</v>
      </c>
      <c r="C7" s="42">
        <f t="shared" si="1"/>
        <v>144</v>
      </c>
      <c r="D7" s="42">
        <v>8</v>
      </c>
      <c r="E7" s="43">
        <v>7</v>
      </c>
      <c r="F7" s="43">
        <v>4</v>
      </c>
      <c r="G7" s="43">
        <v>7</v>
      </c>
      <c r="H7" s="44">
        <f t="shared" si="2"/>
        <v>108</v>
      </c>
      <c r="I7" s="44">
        <v>6</v>
      </c>
      <c r="J7" s="44">
        <v>7</v>
      </c>
      <c r="K7" s="44">
        <v>4</v>
      </c>
      <c r="L7" s="44">
        <v>7</v>
      </c>
      <c r="M7" s="49">
        <f t="shared" si="3"/>
        <v>108</v>
      </c>
      <c r="N7" s="49">
        <v>4</v>
      </c>
      <c r="O7" s="49">
        <v>8</v>
      </c>
      <c r="P7" s="49">
        <v>7</v>
      </c>
      <c r="Q7" s="49">
        <v>3</v>
      </c>
      <c r="R7" s="49">
        <v>5</v>
      </c>
      <c r="S7" s="49">
        <v>4</v>
      </c>
    </row>
    <row r="8" ht="33.75" spans="1:19">
      <c r="A8" s="13" t="s">
        <v>77</v>
      </c>
      <c r="B8" s="41">
        <f t="shared" si="0"/>
        <v>12</v>
      </c>
      <c r="C8" s="42">
        <f t="shared" si="1"/>
        <v>0</v>
      </c>
      <c r="D8" s="42">
        <v>8</v>
      </c>
      <c r="E8" s="43"/>
      <c r="F8" s="43"/>
      <c r="G8" s="43"/>
      <c r="H8" s="44">
        <f t="shared" si="2"/>
        <v>0</v>
      </c>
      <c r="I8" s="44">
        <v>6</v>
      </c>
      <c r="J8" s="44"/>
      <c r="K8" s="44"/>
      <c r="L8" s="44"/>
      <c r="M8" s="49">
        <f t="shared" si="3"/>
        <v>12</v>
      </c>
      <c r="N8" s="49">
        <v>4</v>
      </c>
      <c r="O8" s="49">
        <v>8</v>
      </c>
      <c r="P8" s="49">
        <v>1</v>
      </c>
      <c r="Q8" s="49"/>
      <c r="R8" s="49">
        <v>1</v>
      </c>
      <c r="S8" s="49"/>
    </row>
    <row r="9" ht="33.75" spans="1:19">
      <c r="A9" s="13" t="s">
        <v>78</v>
      </c>
      <c r="B9" s="41">
        <f t="shared" si="0"/>
        <v>28</v>
      </c>
      <c r="C9" s="42">
        <f t="shared" si="1"/>
        <v>16</v>
      </c>
      <c r="D9" s="42">
        <v>8</v>
      </c>
      <c r="E9" s="43"/>
      <c r="F9" s="43">
        <v>2</v>
      </c>
      <c r="G9" s="43"/>
      <c r="H9" s="44">
        <f t="shared" si="2"/>
        <v>12</v>
      </c>
      <c r="I9" s="44">
        <v>6</v>
      </c>
      <c r="J9" s="44"/>
      <c r="K9" s="44">
        <v>2</v>
      </c>
      <c r="L9" s="44"/>
      <c r="M9" s="49">
        <f t="shared" si="3"/>
        <v>0</v>
      </c>
      <c r="N9" s="49">
        <v>4</v>
      </c>
      <c r="O9" s="49">
        <v>8</v>
      </c>
      <c r="P9" s="49"/>
      <c r="Q9" s="49"/>
      <c r="R9" s="49"/>
      <c r="S9" s="49"/>
    </row>
    <row r="10" ht="33.75" spans="1:19">
      <c r="A10" s="13" t="s">
        <v>79</v>
      </c>
      <c r="B10" s="41">
        <f t="shared" si="0"/>
        <v>108</v>
      </c>
      <c r="C10" s="42">
        <f t="shared" si="1"/>
        <v>48</v>
      </c>
      <c r="D10" s="42">
        <v>8</v>
      </c>
      <c r="E10" s="43">
        <v>2</v>
      </c>
      <c r="F10" s="43">
        <v>2</v>
      </c>
      <c r="G10" s="43">
        <v>2</v>
      </c>
      <c r="H10" s="44">
        <f t="shared" si="2"/>
        <v>36</v>
      </c>
      <c r="I10" s="44">
        <v>6</v>
      </c>
      <c r="J10" s="44">
        <v>2</v>
      </c>
      <c r="K10" s="44">
        <v>2</v>
      </c>
      <c r="L10" s="44">
        <v>2</v>
      </c>
      <c r="M10" s="49">
        <f t="shared" si="3"/>
        <v>24</v>
      </c>
      <c r="N10" s="49">
        <v>4</v>
      </c>
      <c r="O10" s="49">
        <v>8</v>
      </c>
      <c r="P10" s="49">
        <v>1</v>
      </c>
      <c r="Q10" s="49">
        <v>1</v>
      </c>
      <c r="R10" s="49">
        <v>1</v>
      </c>
      <c r="S10" s="49">
        <v>1</v>
      </c>
    </row>
    <row r="11" spans="5:19">
      <c r="E11" s="35"/>
      <c r="F11" s="35"/>
      <c r="G11" s="35"/>
      <c r="H11" s="36"/>
      <c r="I11" s="36"/>
      <c r="J11" s="36"/>
      <c r="K11" s="36"/>
      <c r="L11" s="36"/>
      <c r="M11" s="45"/>
      <c r="N11" s="45"/>
      <c r="O11" s="45"/>
      <c r="P11" s="45"/>
      <c r="Q11" s="45"/>
      <c r="R11" s="45"/>
      <c r="S11" s="45"/>
    </row>
  </sheetData>
  <pageMargins left="0.75" right="0.75" top="1" bottom="1" header="0.5" footer="0.5"/>
  <pageSetup paperSize="9" scale="35" fitToHeight="0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N25"/>
  <sheetViews>
    <sheetView view="pageBreakPreview" zoomScale="85" zoomScaleNormal="100" workbookViewId="0">
      <selection activeCell="D4" sqref="D4"/>
    </sheetView>
  </sheetViews>
  <sheetFormatPr defaultColWidth="9.14285714285714" defaultRowHeight="12.75"/>
  <cols>
    <col min="1" max="1" width="9.14285714285714" style="3"/>
    <col min="2" max="2" width="25.2666666666667" style="3" customWidth="1"/>
    <col min="3" max="4" width="9.14285714285714" style="2" customWidth="1"/>
    <col min="5" max="5" width="11.1428571428571" style="2" customWidth="1"/>
    <col min="6" max="6" width="9.14285714285714" style="2" customWidth="1"/>
    <col min="7" max="7" width="12.4285714285714" style="2" customWidth="1"/>
    <col min="8" max="8" width="9.14285714285714" style="2" customWidth="1"/>
    <col min="9" max="9" width="12" style="2" customWidth="1"/>
    <col min="10" max="10" width="9.14285714285714" style="2" customWidth="1"/>
    <col min="11" max="11" width="11.1428571428571" style="2" customWidth="1"/>
    <col min="12" max="12" width="9.14285714285714" style="2" customWidth="1"/>
    <col min="13" max="13" width="11" style="2" customWidth="1"/>
    <col min="14" max="14" width="9.14285714285714" style="2" customWidth="1"/>
    <col min="15" max="15" width="10.8571428571429" style="2" customWidth="1"/>
    <col min="16" max="16" width="9.14285714285714" style="2" customWidth="1"/>
    <col min="17" max="17" width="10.1428571428571" style="2" customWidth="1"/>
    <col min="18" max="18" width="9.14285714285714" style="2" customWidth="1"/>
    <col min="19" max="19" width="10.8571428571429" style="2" customWidth="1"/>
    <col min="20" max="20" width="9.14285714285714" style="2" customWidth="1"/>
    <col min="21" max="21" width="11.2857142857143" style="2" customWidth="1"/>
    <col min="22" max="22" width="9.14285714285714" style="2" customWidth="1"/>
    <col min="23" max="23" width="11.5714285714286" style="2" customWidth="1"/>
    <col min="24" max="26" width="9.14285714285714" style="3" customWidth="1"/>
    <col min="27" max="33" width="9.14285714285714" style="2" customWidth="1"/>
    <col min="34" max="37" width="9.14285714285714" style="3" customWidth="1"/>
    <col min="38" max="38" width="9.14285714285714" style="4"/>
    <col min="39" max="39" width="10.5714285714286" style="3"/>
    <col min="40" max="16384" width="9.14285714285714" style="3"/>
  </cols>
  <sheetData>
    <row r="1" s="1" customFormat="1" ht="36" customHeight="1" spans="1:38">
      <c r="A1" s="5" t="s">
        <v>80</v>
      </c>
      <c r="B1" s="5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  <c r="U1" s="6"/>
      <c r="V1" s="6"/>
      <c r="W1" s="6"/>
      <c r="AA1" s="4"/>
      <c r="AB1" s="4"/>
      <c r="AC1" s="4"/>
      <c r="AD1" s="4"/>
      <c r="AE1" s="4"/>
      <c r="AF1" s="4"/>
      <c r="AG1" s="4"/>
      <c r="AH1" s="26"/>
      <c r="AL1" s="4"/>
    </row>
    <row r="2" ht="28.5" spans="1:38">
      <c r="A2" s="7" t="s">
        <v>2</v>
      </c>
      <c r="B2" s="7" t="s">
        <v>3</v>
      </c>
      <c r="C2" s="8" t="s">
        <v>81</v>
      </c>
      <c r="D2" s="9" t="s">
        <v>10</v>
      </c>
      <c r="E2" s="9" t="s">
        <v>82</v>
      </c>
      <c r="F2" s="9" t="s">
        <v>11</v>
      </c>
      <c r="G2" s="9" t="s">
        <v>83</v>
      </c>
      <c r="H2" s="9" t="s">
        <v>12</v>
      </c>
      <c r="I2" s="9" t="s">
        <v>84</v>
      </c>
      <c r="J2" s="9" t="s">
        <v>85</v>
      </c>
      <c r="K2" s="9" t="s">
        <v>82</v>
      </c>
      <c r="L2" s="9" t="s">
        <v>69</v>
      </c>
      <c r="M2" s="9" t="s">
        <v>86</v>
      </c>
      <c r="N2" s="9" t="s">
        <v>70</v>
      </c>
      <c r="O2" s="9" t="s">
        <v>87</v>
      </c>
      <c r="P2" s="9" t="s">
        <v>16</v>
      </c>
      <c r="Q2" s="9" t="s">
        <v>88</v>
      </c>
      <c r="R2" s="9" t="s">
        <v>89</v>
      </c>
      <c r="S2" s="9" t="s">
        <v>90</v>
      </c>
      <c r="T2" s="9" t="s">
        <v>18</v>
      </c>
      <c r="U2" s="9" t="s">
        <v>91</v>
      </c>
      <c r="V2" s="9" t="s">
        <v>92</v>
      </c>
      <c r="W2" s="9" t="s">
        <v>90</v>
      </c>
      <c r="AL2" s="27"/>
    </row>
    <row r="3" spans="1:36">
      <c r="A3" s="10" t="s">
        <v>31</v>
      </c>
      <c r="B3" s="11" t="s">
        <v>32</v>
      </c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  <c r="W3" s="25"/>
      <c r="AH3" s="28"/>
      <c r="AI3" s="28"/>
      <c r="AJ3" s="28"/>
    </row>
    <row r="4" ht="33.75" spans="1:40">
      <c r="A4" s="10">
        <v>1</v>
      </c>
      <c r="B4" s="13" t="s">
        <v>72</v>
      </c>
      <c r="C4" s="14">
        <f>智能家居!G5</f>
        <v>435</v>
      </c>
      <c r="D4" s="15">
        <v>5</v>
      </c>
      <c r="E4" s="16">
        <f>C4*D4</f>
        <v>2175</v>
      </c>
      <c r="F4" s="15">
        <v>4</v>
      </c>
      <c r="G4" s="16">
        <f>F4*C4</f>
        <v>1740</v>
      </c>
      <c r="H4" s="15">
        <v>4</v>
      </c>
      <c r="I4" s="16">
        <f>H4*C4</f>
        <v>1740</v>
      </c>
      <c r="J4" s="15">
        <v>5</v>
      </c>
      <c r="K4" s="16">
        <f>J4*C4</f>
        <v>2175</v>
      </c>
      <c r="L4" s="15">
        <v>4</v>
      </c>
      <c r="M4" s="16">
        <f>L4*C4</f>
        <v>1740</v>
      </c>
      <c r="N4" s="15">
        <v>4</v>
      </c>
      <c r="O4" s="16">
        <f>N4*C4</f>
        <v>1740</v>
      </c>
      <c r="P4" s="15">
        <v>1</v>
      </c>
      <c r="Q4" s="16">
        <f>P4*C4</f>
        <v>435</v>
      </c>
      <c r="R4" s="15">
        <v>2</v>
      </c>
      <c r="S4" s="16">
        <f>R4*C4</f>
        <v>870</v>
      </c>
      <c r="T4" s="15">
        <v>2</v>
      </c>
      <c r="U4" s="16">
        <f>T4*C4</f>
        <v>870</v>
      </c>
      <c r="V4" s="15">
        <v>2</v>
      </c>
      <c r="W4" s="16">
        <f>V4*C4</f>
        <v>870</v>
      </c>
      <c r="AM4" s="1"/>
      <c r="AN4" s="28"/>
    </row>
    <row r="5" ht="33.75" spans="1:39">
      <c r="A5" s="10">
        <v>2</v>
      </c>
      <c r="B5" s="13" t="s">
        <v>73</v>
      </c>
      <c r="C5" s="14">
        <f>智能家居!G6</f>
        <v>435</v>
      </c>
      <c r="D5" s="15">
        <v>4</v>
      </c>
      <c r="E5" s="16">
        <f t="shared" ref="E5:E11" si="0">C5*D5</f>
        <v>1740</v>
      </c>
      <c r="F5" s="15">
        <v>4</v>
      </c>
      <c r="G5" s="16">
        <f t="shared" ref="G5:G11" si="1">F5*C5</f>
        <v>1740</v>
      </c>
      <c r="H5" s="15">
        <v>3</v>
      </c>
      <c r="I5" s="16">
        <f t="shared" ref="I5:I19" si="2">H5*C5</f>
        <v>1305</v>
      </c>
      <c r="J5" s="15">
        <v>3</v>
      </c>
      <c r="K5" s="16">
        <f t="shared" ref="K5:K19" si="3">J5*C5</f>
        <v>1305</v>
      </c>
      <c r="L5" s="15">
        <v>4</v>
      </c>
      <c r="M5" s="16">
        <f t="shared" ref="M5:M19" si="4">L5*C5</f>
        <v>1740</v>
      </c>
      <c r="N5" s="15">
        <v>3</v>
      </c>
      <c r="O5" s="16">
        <f t="shared" ref="O5:O19" si="5">N5*C5</f>
        <v>1305</v>
      </c>
      <c r="P5" s="15">
        <v>6</v>
      </c>
      <c r="Q5" s="16">
        <f t="shared" ref="Q5:Q19" si="6">P5*C5</f>
        <v>2610</v>
      </c>
      <c r="R5" s="15">
        <v>8</v>
      </c>
      <c r="S5" s="16">
        <f t="shared" ref="S5:S19" si="7">R5*C5</f>
        <v>3480</v>
      </c>
      <c r="T5" s="15">
        <v>8</v>
      </c>
      <c r="U5" s="16">
        <f t="shared" ref="U5:U19" si="8">T5*C5</f>
        <v>3480</v>
      </c>
      <c r="V5" s="15">
        <v>8</v>
      </c>
      <c r="W5" s="16">
        <f t="shared" ref="W5:W19" si="9">V5*C5</f>
        <v>3480</v>
      </c>
      <c r="AM5" s="1"/>
    </row>
    <row r="6" ht="33.75" spans="1:39">
      <c r="A6" s="10">
        <v>3</v>
      </c>
      <c r="B6" s="13" t="s">
        <v>74</v>
      </c>
      <c r="C6" s="14">
        <f>智能家居!G7</f>
        <v>435</v>
      </c>
      <c r="D6" s="15">
        <v>5</v>
      </c>
      <c r="E6" s="16">
        <f t="shared" si="0"/>
        <v>2175</v>
      </c>
      <c r="F6" s="15">
        <v>5</v>
      </c>
      <c r="G6" s="16">
        <f t="shared" si="1"/>
        <v>2175</v>
      </c>
      <c r="H6" s="15">
        <v>6</v>
      </c>
      <c r="I6" s="16">
        <f t="shared" si="2"/>
        <v>2610</v>
      </c>
      <c r="J6" s="15">
        <v>5</v>
      </c>
      <c r="K6" s="16">
        <f t="shared" si="3"/>
        <v>2175</v>
      </c>
      <c r="L6" s="15">
        <v>5</v>
      </c>
      <c r="M6" s="16">
        <f t="shared" si="4"/>
        <v>2175</v>
      </c>
      <c r="N6" s="15">
        <v>8</v>
      </c>
      <c r="O6" s="16">
        <f t="shared" si="5"/>
        <v>3480</v>
      </c>
      <c r="P6" s="15">
        <v>2</v>
      </c>
      <c r="Q6" s="16">
        <f t="shared" si="6"/>
        <v>870</v>
      </c>
      <c r="R6" s="15">
        <v>6</v>
      </c>
      <c r="S6" s="16">
        <f t="shared" si="7"/>
        <v>2610</v>
      </c>
      <c r="T6" s="15">
        <v>4</v>
      </c>
      <c r="U6" s="16">
        <f t="shared" si="8"/>
        <v>1740</v>
      </c>
      <c r="V6" s="15">
        <v>7</v>
      </c>
      <c r="W6" s="16">
        <f t="shared" si="9"/>
        <v>3045</v>
      </c>
      <c r="AM6" s="1"/>
    </row>
    <row r="7" ht="33.75" spans="1:39">
      <c r="A7" s="10">
        <v>4</v>
      </c>
      <c r="B7" s="13" t="s">
        <v>75</v>
      </c>
      <c r="C7" s="14">
        <f>智能家居!G8</f>
        <v>435</v>
      </c>
      <c r="D7" s="15">
        <v>7</v>
      </c>
      <c r="E7" s="16">
        <f t="shared" si="0"/>
        <v>3045</v>
      </c>
      <c r="F7" s="15">
        <v>6</v>
      </c>
      <c r="G7" s="16">
        <f t="shared" si="1"/>
        <v>2610</v>
      </c>
      <c r="H7" s="15">
        <v>9</v>
      </c>
      <c r="I7" s="16">
        <f t="shared" si="2"/>
        <v>3915</v>
      </c>
      <c r="J7" s="15">
        <v>7</v>
      </c>
      <c r="K7" s="16">
        <f t="shared" si="3"/>
        <v>3045</v>
      </c>
      <c r="L7" s="15">
        <v>6</v>
      </c>
      <c r="M7" s="16">
        <f t="shared" si="4"/>
        <v>2610</v>
      </c>
      <c r="N7" s="15">
        <v>11</v>
      </c>
      <c r="O7" s="16">
        <f t="shared" si="5"/>
        <v>4785</v>
      </c>
      <c r="P7" s="15">
        <v>4</v>
      </c>
      <c r="Q7" s="16">
        <f t="shared" si="6"/>
        <v>1740</v>
      </c>
      <c r="R7" s="15">
        <v>2</v>
      </c>
      <c r="S7" s="16">
        <f t="shared" si="7"/>
        <v>870</v>
      </c>
      <c r="T7" s="15">
        <v>1</v>
      </c>
      <c r="U7" s="16">
        <f t="shared" si="8"/>
        <v>435</v>
      </c>
      <c r="V7" s="15">
        <v>2</v>
      </c>
      <c r="W7" s="16">
        <f t="shared" si="9"/>
        <v>870</v>
      </c>
      <c r="AM7" s="1"/>
    </row>
    <row r="8" ht="33.75" spans="1:39">
      <c r="A8" s="10">
        <v>5</v>
      </c>
      <c r="B8" s="13" t="s">
        <v>76</v>
      </c>
      <c r="C8" s="14">
        <f>智能家居!G9</f>
        <v>435</v>
      </c>
      <c r="D8" s="15">
        <v>7</v>
      </c>
      <c r="E8" s="16">
        <f t="shared" si="0"/>
        <v>3045</v>
      </c>
      <c r="F8" s="15">
        <v>4</v>
      </c>
      <c r="G8" s="16">
        <f t="shared" si="1"/>
        <v>1740</v>
      </c>
      <c r="H8" s="15">
        <v>7</v>
      </c>
      <c r="I8" s="16">
        <f t="shared" si="2"/>
        <v>3045</v>
      </c>
      <c r="J8" s="15">
        <v>7</v>
      </c>
      <c r="K8" s="16">
        <f t="shared" si="3"/>
        <v>3045</v>
      </c>
      <c r="L8" s="15">
        <v>4</v>
      </c>
      <c r="M8" s="16">
        <f t="shared" si="4"/>
        <v>1740</v>
      </c>
      <c r="N8" s="15">
        <v>7</v>
      </c>
      <c r="O8" s="16">
        <f t="shared" si="5"/>
        <v>3045</v>
      </c>
      <c r="P8" s="15">
        <v>7</v>
      </c>
      <c r="Q8" s="16">
        <f t="shared" si="6"/>
        <v>3045</v>
      </c>
      <c r="R8" s="15">
        <v>3</v>
      </c>
      <c r="S8" s="16">
        <f t="shared" si="7"/>
        <v>1305</v>
      </c>
      <c r="T8" s="15">
        <v>5</v>
      </c>
      <c r="U8" s="16">
        <f t="shared" si="8"/>
        <v>2175</v>
      </c>
      <c r="V8" s="15">
        <v>4</v>
      </c>
      <c r="W8" s="16">
        <f t="shared" si="9"/>
        <v>1740</v>
      </c>
      <c r="AM8" s="1"/>
    </row>
    <row r="9" ht="33.75" spans="1:39">
      <c r="A9" s="10">
        <v>6</v>
      </c>
      <c r="B9" s="13" t="s">
        <v>77</v>
      </c>
      <c r="C9" s="14">
        <f>智能家居!G10</f>
        <v>435</v>
      </c>
      <c r="D9" s="15"/>
      <c r="E9" s="16">
        <f t="shared" si="0"/>
        <v>0</v>
      </c>
      <c r="F9" s="15"/>
      <c r="G9" s="16">
        <f t="shared" si="1"/>
        <v>0</v>
      </c>
      <c r="H9" s="15"/>
      <c r="I9" s="16">
        <f t="shared" si="2"/>
        <v>0</v>
      </c>
      <c r="J9" s="15"/>
      <c r="K9" s="16">
        <f t="shared" si="3"/>
        <v>0</v>
      </c>
      <c r="L9" s="15"/>
      <c r="M9" s="16">
        <f t="shared" si="4"/>
        <v>0</v>
      </c>
      <c r="N9" s="15"/>
      <c r="O9" s="16">
        <f t="shared" si="5"/>
        <v>0</v>
      </c>
      <c r="P9" s="15">
        <v>1</v>
      </c>
      <c r="Q9" s="16">
        <f t="shared" si="6"/>
        <v>435</v>
      </c>
      <c r="R9" s="15"/>
      <c r="S9" s="16">
        <f t="shared" si="7"/>
        <v>0</v>
      </c>
      <c r="T9" s="15">
        <v>1</v>
      </c>
      <c r="U9" s="16">
        <f t="shared" si="8"/>
        <v>435</v>
      </c>
      <c r="V9" s="15"/>
      <c r="W9" s="16">
        <f t="shared" si="9"/>
        <v>0</v>
      </c>
      <c r="AM9" s="1"/>
    </row>
    <row r="10" ht="33.75" spans="1:39">
      <c r="A10" s="10">
        <v>7</v>
      </c>
      <c r="B10" s="13" t="s">
        <v>78</v>
      </c>
      <c r="C10" s="14">
        <f>智能家居!G11</f>
        <v>435</v>
      </c>
      <c r="D10" s="15"/>
      <c r="E10" s="16">
        <f t="shared" si="0"/>
        <v>0</v>
      </c>
      <c r="F10" s="15">
        <v>2</v>
      </c>
      <c r="G10" s="16">
        <f t="shared" si="1"/>
        <v>870</v>
      </c>
      <c r="H10" s="15"/>
      <c r="I10" s="16">
        <f t="shared" si="2"/>
        <v>0</v>
      </c>
      <c r="J10" s="15"/>
      <c r="K10" s="16">
        <f t="shared" si="3"/>
        <v>0</v>
      </c>
      <c r="L10" s="15">
        <v>2</v>
      </c>
      <c r="M10" s="16">
        <f t="shared" si="4"/>
        <v>870</v>
      </c>
      <c r="N10" s="15"/>
      <c r="O10" s="16">
        <f t="shared" si="5"/>
        <v>0</v>
      </c>
      <c r="P10" s="15"/>
      <c r="Q10" s="16">
        <f t="shared" si="6"/>
        <v>0</v>
      </c>
      <c r="R10" s="15"/>
      <c r="S10" s="16">
        <f t="shared" si="7"/>
        <v>0</v>
      </c>
      <c r="T10" s="15"/>
      <c r="U10" s="16">
        <f t="shared" si="8"/>
        <v>0</v>
      </c>
      <c r="V10" s="15"/>
      <c r="W10" s="16">
        <f t="shared" si="9"/>
        <v>0</v>
      </c>
      <c r="AM10" s="1"/>
    </row>
    <row r="11" ht="33.75" spans="1:39">
      <c r="A11" s="10">
        <v>8</v>
      </c>
      <c r="B11" s="13" t="s">
        <v>79</v>
      </c>
      <c r="C11" s="14">
        <f>智能家居!G12</f>
        <v>435</v>
      </c>
      <c r="D11" s="15">
        <v>2</v>
      </c>
      <c r="E11" s="16">
        <f t="shared" si="0"/>
        <v>870</v>
      </c>
      <c r="F11" s="15">
        <v>2</v>
      </c>
      <c r="G11" s="16">
        <f t="shared" si="1"/>
        <v>870</v>
      </c>
      <c r="H11" s="15">
        <v>2</v>
      </c>
      <c r="I11" s="16">
        <f t="shared" si="2"/>
        <v>870</v>
      </c>
      <c r="J11" s="15">
        <v>2</v>
      </c>
      <c r="K11" s="16">
        <f t="shared" si="3"/>
        <v>870</v>
      </c>
      <c r="L11" s="15">
        <v>2</v>
      </c>
      <c r="M11" s="16">
        <f t="shared" si="4"/>
        <v>870</v>
      </c>
      <c r="N11" s="15">
        <v>2</v>
      </c>
      <c r="O11" s="16">
        <f t="shared" si="5"/>
        <v>870</v>
      </c>
      <c r="P11" s="15">
        <v>1</v>
      </c>
      <c r="Q11" s="16">
        <f t="shared" si="6"/>
        <v>435</v>
      </c>
      <c r="R11" s="15">
        <v>1</v>
      </c>
      <c r="S11" s="16">
        <f t="shared" si="7"/>
        <v>435</v>
      </c>
      <c r="T11" s="15">
        <v>1</v>
      </c>
      <c r="U11" s="16">
        <f t="shared" si="8"/>
        <v>435</v>
      </c>
      <c r="V11" s="15">
        <v>1</v>
      </c>
      <c r="W11" s="16">
        <f t="shared" si="9"/>
        <v>435</v>
      </c>
      <c r="AM11" s="1"/>
    </row>
    <row r="12" s="2" customFormat="1" spans="1:38">
      <c r="A12" s="17" t="s">
        <v>44</v>
      </c>
      <c r="B12" s="18"/>
      <c r="C12" s="18"/>
      <c r="D12" s="18"/>
      <c r="E12" s="16"/>
      <c r="F12" s="18"/>
      <c r="G12" s="16"/>
      <c r="H12" s="18"/>
      <c r="I12" s="16"/>
      <c r="J12" s="18"/>
      <c r="K12" s="16"/>
      <c r="L12" s="18"/>
      <c r="M12" s="16"/>
      <c r="N12" s="18"/>
      <c r="O12" s="16"/>
      <c r="P12" s="18"/>
      <c r="Q12" s="16"/>
      <c r="R12" s="18"/>
      <c r="S12" s="16"/>
      <c r="T12" s="18"/>
      <c r="U12" s="16"/>
      <c r="V12" s="18"/>
      <c r="W12" s="16"/>
      <c r="AL12" s="4"/>
    </row>
    <row r="13" ht="22" customHeight="1" spans="1:39">
      <c r="A13" s="10">
        <v>1</v>
      </c>
      <c r="B13" s="13" t="s">
        <v>46</v>
      </c>
      <c r="C13" s="14">
        <f>智能家居!G14</f>
        <v>1500</v>
      </c>
      <c r="D13" s="19">
        <v>6</v>
      </c>
      <c r="E13" s="16">
        <f t="shared" ref="E12:E19" si="10">C13*D13</f>
        <v>9000</v>
      </c>
      <c r="F13" s="19">
        <v>6</v>
      </c>
      <c r="G13" s="16">
        <f>F13*C13</f>
        <v>9000</v>
      </c>
      <c r="H13" s="19">
        <v>8</v>
      </c>
      <c r="I13" s="16">
        <f t="shared" si="2"/>
        <v>12000</v>
      </c>
      <c r="J13" s="19">
        <v>6</v>
      </c>
      <c r="K13" s="16">
        <f t="shared" si="3"/>
        <v>9000</v>
      </c>
      <c r="L13" s="19">
        <v>6</v>
      </c>
      <c r="M13" s="16">
        <f t="shared" si="4"/>
        <v>9000</v>
      </c>
      <c r="N13" s="19">
        <v>8</v>
      </c>
      <c r="O13" s="16">
        <f t="shared" si="5"/>
        <v>12000</v>
      </c>
      <c r="P13" s="19">
        <v>4</v>
      </c>
      <c r="Q13" s="16">
        <f t="shared" si="6"/>
        <v>6000</v>
      </c>
      <c r="R13" s="19">
        <v>4</v>
      </c>
      <c r="S13" s="16">
        <f t="shared" si="7"/>
        <v>6000</v>
      </c>
      <c r="T13" s="19">
        <v>6</v>
      </c>
      <c r="U13" s="16">
        <f t="shared" si="8"/>
        <v>9000</v>
      </c>
      <c r="V13" s="19">
        <v>5</v>
      </c>
      <c r="W13" s="16">
        <f t="shared" si="9"/>
        <v>7500</v>
      </c>
      <c r="AM13" s="1"/>
    </row>
    <row r="14" ht="22" customHeight="1" spans="1:39">
      <c r="A14" s="10">
        <v>2</v>
      </c>
      <c r="B14" s="13" t="s">
        <v>50</v>
      </c>
      <c r="C14" s="14">
        <f>智能家居!G15</f>
        <v>66</v>
      </c>
      <c r="D14" s="19">
        <v>23.12</v>
      </c>
      <c r="E14" s="16">
        <f t="shared" si="10"/>
        <v>1525.92</v>
      </c>
      <c r="F14" s="19">
        <v>24.02</v>
      </c>
      <c r="G14" s="16">
        <f>F14*C14</f>
        <v>1585.32</v>
      </c>
      <c r="H14" s="19">
        <v>24.93</v>
      </c>
      <c r="I14" s="16">
        <f t="shared" si="2"/>
        <v>1645.38</v>
      </c>
      <c r="J14" s="19">
        <v>21.41</v>
      </c>
      <c r="K14" s="16">
        <f t="shared" si="3"/>
        <v>1413.06</v>
      </c>
      <c r="L14" s="19">
        <v>21.48</v>
      </c>
      <c r="M14" s="16">
        <f t="shared" si="4"/>
        <v>1417.68</v>
      </c>
      <c r="N14" s="19">
        <v>29.75</v>
      </c>
      <c r="O14" s="16">
        <f t="shared" si="5"/>
        <v>1963.5</v>
      </c>
      <c r="P14" s="19">
        <v>24.48</v>
      </c>
      <c r="Q14" s="16">
        <f t="shared" si="6"/>
        <v>1615.68</v>
      </c>
      <c r="R14" s="19">
        <v>17.51</v>
      </c>
      <c r="S14" s="16">
        <f t="shared" si="7"/>
        <v>1155.66</v>
      </c>
      <c r="T14" s="19">
        <v>20.84</v>
      </c>
      <c r="U14" s="16">
        <f t="shared" si="8"/>
        <v>1375.44</v>
      </c>
      <c r="V14" s="19">
        <v>17.57</v>
      </c>
      <c r="W14" s="16">
        <f t="shared" si="9"/>
        <v>1159.62</v>
      </c>
      <c r="AM14" s="1"/>
    </row>
    <row r="15" s="2" customFormat="1" ht="22" customHeight="1" spans="1:38">
      <c r="A15" s="17" t="s">
        <v>54</v>
      </c>
      <c r="B15" s="20"/>
      <c r="C15" s="20"/>
      <c r="D15" s="20"/>
      <c r="E15" s="16"/>
      <c r="F15" s="20"/>
      <c r="G15" s="16"/>
      <c r="H15" s="20"/>
      <c r="I15" s="16"/>
      <c r="J15" s="20"/>
      <c r="K15" s="16"/>
      <c r="L15" s="20"/>
      <c r="M15" s="16"/>
      <c r="N15" s="20"/>
      <c r="O15" s="16"/>
      <c r="P15" s="20"/>
      <c r="Q15" s="16"/>
      <c r="R15" s="20"/>
      <c r="S15" s="16"/>
      <c r="T15" s="20"/>
      <c r="U15" s="16"/>
      <c r="V15" s="20"/>
      <c r="W15" s="16"/>
      <c r="X15" s="3"/>
      <c r="Y15" s="3"/>
      <c r="Z15" s="3"/>
      <c r="AL15" s="4"/>
    </row>
    <row r="16" ht="22" customHeight="1" spans="1:39">
      <c r="A16" s="10">
        <v>1</v>
      </c>
      <c r="B16" s="21" t="s">
        <v>56</v>
      </c>
      <c r="C16" s="14">
        <f>智能家居!G17</f>
        <v>7800</v>
      </c>
      <c r="D16" s="19">
        <v>1</v>
      </c>
      <c r="E16" s="16">
        <f t="shared" si="10"/>
        <v>7800</v>
      </c>
      <c r="F16" s="19">
        <v>1</v>
      </c>
      <c r="G16" s="16">
        <f>F16*C16</f>
        <v>7800</v>
      </c>
      <c r="H16" s="19">
        <v>1</v>
      </c>
      <c r="I16" s="16">
        <f t="shared" si="2"/>
        <v>7800</v>
      </c>
      <c r="J16" s="19">
        <v>1</v>
      </c>
      <c r="K16" s="16">
        <f t="shared" si="3"/>
        <v>7800</v>
      </c>
      <c r="L16" s="19">
        <v>1</v>
      </c>
      <c r="M16" s="16">
        <f t="shared" si="4"/>
        <v>7800</v>
      </c>
      <c r="N16" s="19">
        <v>1</v>
      </c>
      <c r="O16" s="16">
        <f t="shared" si="5"/>
        <v>7800</v>
      </c>
      <c r="P16" s="19">
        <v>1</v>
      </c>
      <c r="Q16" s="16">
        <f t="shared" si="6"/>
        <v>7800</v>
      </c>
      <c r="R16" s="19">
        <v>1</v>
      </c>
      <c r="S16" s="16">
        <f t="shared" si="7"/>
        <v>7800</v>
      </c>
      <c r="T16" s="19">
        <v>1</v>
      </c>
      <c r="U16" s="16">
        <f t="shared" si="8"/>
        <v>7800</v>
      </c>
      <c r="V16" s="19">
        <v>1</v>
      </c>
      <c r="W16" s="16">
        <f t="shared" si="9"/>
        <v>7800</v>
      </c>
      <c r="AM16" s="1"/>
    </row>
    <row r="17" ht="22" customHeight="1" spans="1:39">
      <c r="A17" s="10">
        <v>2</v>
      </c>
      <c r="B17" s="21" t="s">
        <v>59</v>
      </c>
      <c r="C17" s="14">
        <f>智能家居!G18</f>
        <v>260</v>
      </c>
      <c r="D17" s="19">
        <v>1</v>
      </c>
      <c r="E17" s="16">
        <f t="shared" si="10"/>
        <v>260</v>
      </c>
      <c r="F17" s="19">
        <v>1</v>
      </c>
      <c r="G17" s="16">
        <f>F17*C17</f>
        <v>260</v>
      </c>
      <c r="H17" s="19">
        <v>1</v>
      </c>
      <c r="I17" s="16">
        <f t="shared" si="2"/>
        <v>260</v>
      </c>
      <c r="J17" s="19">
        <v>1</v>
      </c>
      <c r="K17" s="16">
        <f t="shared" si="3"/>
        <v>260</v>
      </c>
      <c r="L17" s="19">
        <v>1</v>
      </c>
      <c r="M17" s="16">
        <f t="shared" si="4"/>
        <v>260</v>
      </c>
      <c r="N17" s="19">
        <v>1</v>
      </c>
      <c r="O17" s="16">
        <f t="shared" si="5"/>
        <v>260</v>
      </c>
      <c r="P17" s="19">
        <v>1</v>
      </c>
      <c r="Q17" s="16">
        <f t="shared" si="6"/>
        <v>260</v>
      </c>
      <c r="R17" s="19">
        <v>1</v>
      </c>
      <c r="S17" s="16">
        <f t="shared" si="7"/>
        <v>260</v>
      </c>
      <c r="T17" s="19">
        <v>1</v>
      </c>
      <c r="U17" s="16">
        <f t="shared" si="8"/>
        <v>260</v>
      </c>
      <c r="V17" s="19">
        <v>1</v>
      </c>
      <c r="W17" s="16">
        <f t="shared" si="9"/>
        <v>260</v>
      </c>
      <c r="AM17" s="1"/>
    </row>
    <row r="18" ht="22" customHeight="1" spans="1:39">
      <c r="A18" s="10">
        <v>3</v>
      </c>
      <c r="B18" s="21" t="s">
        <v>61</v>
      </c>
      <c r="C18" s="14">
        <f>智能家居!G19</f>
        <v>185</v>
      </c>
      <c r="D18" s="19">
        <v>1</v>
      </c>
      <c r="E18" s="16">
        <f t="shared" si="10"/>
        <v>185</v>
      </c>
      <c r="F18" s="19">
        <v>1</v>
      </c>
      <c r="G18" s="16">
        <f>F18*C18</f>
        <v>185</v>
      </c>
      <c r="H18" s="19">
        <v>1</v>
      </c>
      <c r="I18" s="16">
        <f t="shared" si="2"/>
        <v>185</v>
      </c>
      <c r="J18" s="19">
        <v>1</v>
      </c>
      <c r="K18" s="16">
        <f t="shared" si="3"/>
        <v>185</v>
      </c>
      <c r="L18" s="19">
        <v>1</v>
      </c>
      <c r="M18" s="16">
        <f t="shared" si="4"/>
        <v>185</v>
      </c>
      <c r="N18" s="19">
        <v>1</v>
      </c>
      <c r="O18" s="16">
        <f t="shared" si="5"/>
        <v>185</v>
      </c>
      <c r="P18" s="19">
        <v>1</v>
      </c>
      <c r="Q18" s="16">
        <f t="shared" si="6"/>
        <v>185</v>
      </c>
      <c r="R18" s="19">
        <v>1</v>
      </c>
      <c r="S18" s="16">
        <f t="shared" si="7"/>
        <v>185</v>
      </c>
      <c r="T18" s="19">
        <v>1</v>
      </c>
      <c r="U18" s="16">
        <f t="shared" si="8"/>
        <v>185</v>
      </c>
      <c r="V18" s="19">
        <v>1</v>
      </c>
      <c r="W18" s="16">
        <f t="shared" si="9"/>
        <v>185</v>
      </c>
      <c r="AM18" s="1"/>
    </row>
    <row r="19" ht="22" customHeight="1" spans="1:39">
      <c r="A19" s="10">
        <v>4</v>
      </c>
      <c r="B19" s="21" t="s">
        <v>63</v>
      </c>
      <c r="C19" s="14">
        <f>智能家居!G20</f>
        <v>1400</v>
      </c>
      <c r="D19" s="19">
        <v>1</v>
      </c>
      <c r="E19" s="16">
        <f t="shared" si="10"/>
        <v>1400</v>
      </c>
      <c r="F19" s="19">
        <v>1</v>
      </c>
      <c r="G19" s="16">
        <f>F19*C19</f>
        <v>1400</v>
      </c>
      <c r="H19" s="19">
        <v>1</v>
      </c>
      <c r="I19" s="16">
        <f t="shared" si="2"/>
        <v>1400</v>
      </c>
      <c r="J19" s="19">
        <v>1</v>
      </c>
      <c r="K19" s="16">
        <f t="shared" si="3"/>
        <v>1400</v>
      </c>
      <c r="L19" s="19">
        <v>1</v>
      </c>
      <c r="M19" s="16">
        <f t="shared" si="4"/>
        <v>1400</v>
      </c>
      <c r="N19" s="19">
        <v>1</v>
      </c>
      <c r="O19" s="16">
        <f t="shared" si="5"/>
        <v>1400</v>
      </c>
      <c r="P19" s="19">
        <v>1</v>
      </c>
      <c r="Q19" s="16">
        <f t="shared" si="6"/>
        <v>1400</v>
      </c>
      <c r="R19" s="19">
        <v>1</v>
      </c>
      <c r="S19" s="16">
        <f t="shared" si="7"/>
        <v>1400</v>
      </c>
      <c r="T19" s="19">
        <v>1</v>
      </c>
      <c r="U19" s="16">
        <f t="shared" si="8"/>
        <v>1400</v>
      </c>
      <c r="V19" s="19">
        <v>1</v>
      </c>
      <c r="W19" s="16">
        <f t="shared" si="9"/>
        <v>1400</v>
      </c>
      <c r="AM19" s="1"/>
    </row>
    <row r="20" ht="22" customHeight="1" spans="1:23">
      <c r="A20" s="21"/>
      <c r="B20" s="22" t="s">
        <v>66</v>
      </c>
      <c r="C20" s="23"/>
      <c r="D20" s="23"/>
      <c r="E20" s="16">
        <f t="shared" ref="D20:W20" si="11">SUM(E4:E19)</f>
        <v>33220.92</v>
      </c>
      <c r="F20" s="23"/>
      <c r="G20" s="16">
        <f t="shared" si="11"/>
        <v>31975.32</v>
      </c>
      <c r="H20" s="23"/>
      <c r="I20" s="16">
        <f t="shared" si="11"/>
        <v>36775.38</v>
      </c>
      <c r="J20" s="23"/>
      <c r="K20" s="16">
        <f t="shared" si="11"/>
        <v>32673.06</v>
      </c>
      <c r="L20" s="23"/>
      <c r="M20" s="16">
        <f t="shared" si="11"/>
        <v>31807.68</v>
      </c>
      <c r="N20" s="23"/>
      <c r="O20" s="16">
        <f t="shared" si="11"/>
        <v>38833.5</v>
      </c>
      <c r="P20" s="23"/>
      <c r="Q20" s="16">
        <f t="shared" si="11"/>
        <v>26830.68</v>
      </c>
      <c r="R20" s="23"/>
      <c r="S20" s="16">
        <f t="shared" si="11"/>
        <v>26370.66</v>
      </c>
      <c r="T20" s="23"/>
      <c r="U20" s="16">
        <f t="shared" si="11"/>
        <v>29590.44</v>
      </c>
      <c r="V20" s="23"/>
      <c r="W20" s="16">
        <f t="shared" si="11"/>
        <v>28744.62</v>
      </c>
    </row>
    <row r="21" spans="1:23">
      <c r="A21" s="21"/>
      <c r="B21" s="21"/>
      <c r="C21" s="23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23"/>
    </row>
    <row r="22" spans="1:23">
      <c r="A22" s="21"/>
      <c r="B22" s="21"/>
      <c r="C22" s="23"/>
      <c r="D22" s="23"/>
      <c r="E22" s="23"/>
      <c r="F22" s="23"/>
      <c r="G22" s="23"/>
      <c r="H22" s="23"/>
      <c r="I22" s="23"/>
      <c r="J22" s="23"/>
      <c r="K22" s="23"/>
      <c r="L22" s="23"/>
      <c r="M22" s="23"/>
      <c r="N22" s="23"/>
      <c r="O22" s="23"/>
      <c r="P22" s="23"/>
      <c r="Q22" s="23"/>
      <c r="R22" s="23"/>
      <c r="S22" s="23"/>
      <c r="T22" s="23"/>
      <c r="U22" s="23"/>
      <c r="V22" s="23"/>
      <c r="W22" s="23"/>
    </row>
    <row r="24" ht="29" customHeight="1" spans="2:2">
      <c r="B24" s="24"/>
    </row>
    <row r="25" ht="29" customHeight="1" spans="2:2">
      <c r="B25" s="24"/>
    </row>
  </sheetData>
  <autoFilter xmlns:etc="http://www.wps.cn/officeDocument/2017/etCustomData" ref="B1:AJ22" etc:filterBottomFollowUsedRange="0">
    <extLst/>
  </autoFilter>
  <mergeCells count="2">
    <mergeCell ref="A1:W1"/>
    <mergeCell ref="B3:W3"/>
  </mergeCells>
  <pageMargins left="0.75" right="0.75" top="1" bottom="1" header="0.5" footer="0.5"/>
  <pageSetup paperSize="9" scale="53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汇总表</vt:lpstr>
      <vt:lpstr>智能家居</vt:lpstr>
      <vt:lpstr>工程量计算书</vt:lpstr>
      <vt:lpstr>单套报价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hdpc</dc:creator>
  <cp:lastModifiedBy>倾听(o^^o)♪</cp:lastModifiedBy>
  <dcterms:created xsi:type="dcterms:W3CDTF">2024-08-26T06:03:00Z</dcterms:created>
  <dcterms:modified xsi:type="dcterms:W3CDTF">2024-10-26T02:08:37Z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2CBF2FA4B17546CCB94F171452090D6A_11</vt:lpwstr>
  </property>
  <property fmtid="{D5CDD505-2E9C-101B-9397-08002B2CF9AE}" pid="3" name="KSOProductBuildVer">
    <vt:lpwstr>2052-12.1.0.18608</vt:lpwstr>
  </property>
  <property fmtid="{D5CDD505-2E9C-101B-9397-08002B2CF9AE}" pid="4" name="KSOReadingLayout">
    <vt:bool>true</vt:bool>
  </property>
</Properties>
</file>