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单" sheetId="1" r:id="rId1"/>
  </sheets>
  <definedNames>
    <definedName name="_xlnm.Print_Area" localSheetId="0">清单!$A$1:$H$51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<sst xmlns="http://schemas.openxmlformats.org/spreadsheetml/2006/main" count="151" uniqueCount="104">
  <si>
    <t>悠然居项目团购区加建工程清单</t>
  </si>
  <si>
    <t>序号</t>
  </si>
  <si>
    <t>分项工程名称</t>
  </si>
  <si>
    <t>工程内容</t>
  </si>
  <si>
    <t>单位</t>
  </si>
  <si>
    <t>暂估工程量</t>
  </si>
  <si>
    <t>四川雨林海月建设工程有限公司</t>
  </si>
  <si>
    <t>含税综合
单价</t>
  </si>
  <si>
    <t>含税金额
（元）</t>
  </si>
  <si>
    <t>说明</t>
  </si>
  <si>
    <t>一</t>
  </si>
  <si>
    <t>加建工程</t>
  </si>
  <si>
    <t>钢结构工程</t>
  </si>
  <si>
    <t>1、施工单位二次深化，设计部确认</t>
  </si>
  <si>
    <t>t</t>
  </si>
  <si>
    <t>楼承板</t>
  </si>
  <si>
    <t>1、钢结构楼承板、包工包料
2、详见图纸</t>
  </si>
  <si>
    <t>㎡</t>
  </si>
  <si>
    <t>混凝土浇筑</t>
  </si>
  <si>
    <t>1、C30砼浇筑，振捣、养护、收光（含钢筋）包工包料
2、详见图纸</t>
  </si>
  <si>
    <t>m³</t>
  </si>
  <si>
    <t>屋面防水</t>
  </si>
  <si>
    <t>1、新铺贴非固化防水涂料+4厚SBS防水层与原防水层搭接、包工包料</t>
  </si>
  <si>
    <t>保温层</t>
  </si>
  <si>
    <t>80厚挤塑聚苯板保温层</t>
  </si>
  <si>
    <t>防水保护层</t>
  </si>
  <si>
    <t>40厚C20轻质混凝土保护层内配钢筋网片A4@100、包工包料</t>
  </si>
  <si>
    <t>砌200砖墙</t>
  </si>
  <si>
    <t>200墙 包括拌砂浆，运输、砌砖、擦缝、清理垃圾、养护、包工包料。</t>
  </si>
  <si>
    <t>混凝土压顶</t>
  </si>
  <si>
    <t>1、窗洞口
2、包工包料，含拆支模、浇筑C20砼、清理垃圾、养护</t>
  </si>
  <si>
    <t>m</t>
  </si>
  <si>
    <t>穿洞、植筋</t>
  </si>
  <si>
    <t>内墙抹灰</t>
  </si>
  <si>
    <t>砂浆为 1：3 水泥砂浆 15mm 厚，包工包料。</t>
  </si>
  <si>
    <t>内墙涂料</t>
  </si>
  <si>
    <t>三棵树、立邦、</t>
  </si>
  <si>
    <t>外墙抹灰</t>
  </si>
  <si>
    <t>外墙保温</t>
  </si>
  <si>
    <t>70厚挤塑聚苯板保温层、5厚抹面胶浆，压入耐碱玻纤网一层</t>
  </si>
  <si>
    <t>外墙真石漆</t>
  </si>
  <si>
    <t>1、刮柔性耐水腻子
2、涂料饰面</t>
  </si>
  <si>
    <t>楼层板开洞</t>
  </si>
  <si>
    <t>120mm 厚砼板开电梯洞，尺寸：综合来考虑，含垃圾清运及完成本项工作所有内容</t>
  </si>
  <si>
    <t>个</t>
  </si>
  <si>
    <t>水泥压光地面</t>
  </si>
  <si>
    <t>素水泥浆一遍，砂浆为 1：2.5 水泥砂浆 25mm 厚，包工包料。</t>
  </si>
  <si>
    <t>120mm 厚砼墙、板开孔φ50</t>
  </si>
  <si>
    <t>含材料、人工，施工到位</t>
  </si>
  <si>
    <t>120mm 厚砼墙、板开孔φ100</t>
  </si>
  <si>
    <t>120mm 厚砼墙、板开孔φ110</t>
  </si>
  <si>
    <t>120mm 厚砼墙、板开孔φ150</t>
  </si>
  <si>
    <t>凿槽埋管/线</t>
  </si>
  <si>
    <t>包括墙、地上凿槽、埋 PVC 管，抹灰压光</t>
  </si>
  <si>
    <t>穿线(2.5mm 铜线)</t>
  </si>
  <si>
    <t>穿钢丝、穿铜线、接头绑扎、缠胶布，含人工及材料。</t>
  </si>
  <si>
    <t>穿线(4mm 铜线)</t>
  </si>
  <si>
    <t>砌体墙面开洞</t>
  </si>
  <si>
    <t>内墙、顶棚批白</t>
  </si>
  <si>
    <t>刮二遍，包括打磨包工包料。</t>
  </si>
  <si>
    <t>内墙乳胶漆</t>
  </si>
  <si>
    <t>刮腻子二遍。打磨。刷乳胶漆二遍，包工包料（三棵树、立邦）。</t>
  </si>
  <si>
    <t>外墙乳胶漆</t>
  </si>
  <si>
    <t>刮外墙腻子二遍。打磨。刷乳胶漆二遍，包工包料（三棵树、立邦）。</t>
  </si>
  <si>
    <t>室内墙面空鼓</t>
  </si>
  <si>
    <t>切割空鼓墙面、铲墙皮、粘网、粉刷、保养、清理垃圾、包工包料。</t>
  </si>
  <si>
    <t>内墙阳角修复</t>
  </si>
  <si>
    <t>阳角 20cm 内破损处负责粉刷与原阳角平齐，修复完保证屋内全部阴阳角顺直，不足1m 按 1m 计。</t>
  </si>
  <si>
    <t>粉窗台</t>
  </si>
  <si>
    <t>包含原窗台空鼓或已碎裂部分剔除清理并重新粉刷。</t>
  </si>
  <si>
    <t>内外两侧</t>
  </si>
  <si>
    <t>人工铺砖</t>
  </si>
  <si>
    <t>清理及处理基层、刷素水泥浆、20 厚 1:3 砂浆找平粘接层，铺贴面砖、擦缝、净面等，含人工
及材料（砖材料厚度 8-10mm)</t>
  </si>
  <si>
    <t>三</t>
  </si>
  <si>
    <t>拆除工程</t>
  </si>
  <si>
    <t>破除混凝土地面、墙</t>
  </si>
  <si>
    <t>包括拆除、清运及堆放垃圾至指定地点（厚度按200mm)。</t>
  </si>
  <si>
    <t>垃圾运至室外指定地点</t>
  </si>
  <si>
    <t>拆除地板砖</t>
  </si>
  <si>
    <t>包括拆除、清运及堆放垃圾至指定地点（此子目仅为单独拆除时适用）。</t>
  </si>
  <si>
    <t>拆除墙面砖</t>
  </si>
  <si>
    <t>200墙体拆除</t>
  </si>
  <si>
    <t>包括拆除、清运、堆放垃圾至指定地点。</t>
  </si>
  <si>
    <t>裂缝处理</t>
  </si>
  <si>
    <t>包括凿缝，填缝，清理，打绷带及刮浆。</t>
  </si>
  <si>
    <t>拆除防水层</t>
  </si>
  <si>
    <t>拆除保护层，拆除防水层、垃圾堆放。</t>
  </si>
  <si>
    <t>砼面凿毛</t>
  </si>
  <si>
    <t>准备工具、清扫、凿毛、清理、垃圾堆放等。</t>
  </si>
  <si>
    <t>六</t>
  </si>
  <si>
    <t>新增部分</t>
  </si>
  <si>
    <t>防尘网</t>
  </si>
  <si>
    <t>含材料、人工，铺设到位</t>
  </si>
  <si>
    <t>吊洞</t>
  </si>
  <si>
    <t>垃圾外运</t>
  </si>
  <si>
    <t>含垃圾归集、装车，运至垃圾场处理全部费用（垃圾运输车容积 8m³）</t>
  </si>
  <si>
    <t>车</t>
  </si>
  <si>
    <t>人工</t>
  </si>
  <si>
    <t>工日</t>
  </si>
  <si>
    <t>铲车</t>
  </si>
  <si>
    <t>台班</t>
  </si>
  <si>
    <t>小钩机</t>
  </si>
  <si>
    <t>/</t>
  </si>
  <si>
    <t>暂定含税 3%总金额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</si>
</sst>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0"/>
      <color rgb="FF000000"/>
      <name val="Times New Roman"/>
      <charset val="204"/>
    </font>
    <font>
      <sz val="11"/>
      <color rgb="FF000000"/>
      <name val="宋体"/>
      <charset val="20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4569</xdr:rowOff>
    </xdr:from>
    <xdr:to>
      <xdr:col>10</xdr:col>
      <xdr:colOff>184785</xdr:colOff>
      <xdr:row>0</xdr:row>
      <xdr:rowOff>4569</xdr:rowOff>
    </xdr:to>
    <xdr:sp>
      <xdr:nvSpPr>
        <xdr:cNvPr id="2" name="Shape 3"/>
        <xdr:cNvSpPr/>
      </xdr:nvSpPr>
      <xdr:spPr>
        <a:xfrm>
          <a:off x="0" y="4445"/>
          <a:ext cx="9143365" cy="0"/>
        </a:xfrm>
        <a:custGeom>
          <a:avLst/>
          <a:gdLst/>
          <a:ahLst/>
          <a:cxnLst/>
          <a:pathLst>
            <a:path w="8768080">
              <a:moveTo>
                <a:pt x="0" y="0"/>
              </a:moveTo>
              <a:lnTo>
                <a:pt x="8768080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view="pageBreakPreview" zoomScale="130" zoomScaleNormal="120" topLeftCell="A33" workbookViewId="0">
      <selection activeCell="G51" sqref="G51"/>
    </sheetView>
  </sheetViews>
  <sheetFormatPr defaultColWidth="9" defaultRowHeight="13.5"/>
  <cols>
    <col min="1" max="1" width="5" style="1" customWidth="1"/>
    <col min="2" max="2" width="17.7777777777778" style="2" customWidth="1"/>
    <col min="3" max="3" width="43.6111111111111" style="2" customWidth="1"/>
    <col min="4" max="4" width="9.33333333333333" style="1" customWidth="1"/>
    <col min="5" max="5" width="14.1666666666667" style="1" customWidth="1"/>
    <col min="6" max="6" width="13.4777777777778" style="1" customWidth="1"/>
    <col min="7" max="7" width="14.1666666666667" style="1" customWidth="1"/>
    <col min="8" max="9" width="15.1111111111111" style="1" customWidth="1"/>
    <col min="10" max="16384" width="9" style="1"/>
  </cols>
  <sheetData>
    <row r="1" ht="1" customHeight="1"/>
    <row r="2" ht="30.5" customHeight="1" spans="1:9">
      <c r="A2" s="3" t="s">
        <v>0</v>
      </c>
      <c r="B2" s="4"/>
      <c r="C2" s="4"/>
      <c r="D2" s="5"/>
      <c r="E2" s="5"/>
      <c r="F2" s="5"/>
      <c r="G2" s="5"/>
      <c r="H2" s="6"/>
      <c r="I2" s="51"/>
    </row>
    <row r="3" ht="44" customHeight="1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  <c r="I3" s="51"/>
    </row>
    <row r="4" ht="33" customHeight="1" spans="1:9">
      <c r="A4" s="11"/>
      <c r="B4" s="11"/>
      <c r="C4" s="11"/>
      <c r="D4" s="11"/>
      <c r="E4" s="11"/>
      <c r="F4" s="11" t="s">
        <v>7</v>
      </c>
      <c r="G4" s="11" t="s">
        <v>8</v>
      </c>
      <c r="H4" s="11" t="s">
        <v>9</v>
      </c>
      <c r="I4" s="52"/>
    </row>
    <row r="5" ht="21" customHeight="1" spans="1:9">
      <c r="A5" s="12" t="s">
        <v>10</v>
      </c>
      <c r="B5" s="13" t="s">
        <v>11</v>
      </c>
      <c r="C5" s="14"/>
      <c r="D5" s="14"/>
      <c r="E5" s="15"/>
      <c r="F5" s="14"/>
      <c r="G5" s="15"/>
      <c r="H5" s="16"/>
      <c r="I5" s="53"/>
    </row>
    <row r="6" ht="42" customHeight="1" spans="1:9">
      <c r="A6" s="17">
        <v>1</v>
      </c>
      <c r="B6" s="18" t="s">
        <v>12</v>
      </c>
      <c r="C6" s="18" t="s">
        <v>13</v>
      </c>
      <c r="D6" s="17" t="s">
        <v>14</v>
      </c>
      <c r="E6" s="17">
        <v>49.04</v>
      </c>
      <c r="F6" s="17">
        <v>11000</v>
      </c>
      <c r="G6" s="19">
        <f t="shared" ref="G6:G33" si="0">+E6*F6</f>
        <v>539440</v>
      </c>
      <c r="H6" s="18"/>
      <c r="I6" s="54"/>
    </row>
    <row r="7" ht="29" customHeight="1" spans="1:9">
      <c r="A7" s="17">
        <v>2</v>
      </c>
      <c r="B7" s="18" t="s">
        <v>15</v>
      </c>
      <c r="C7" s="18" t="s">
        <v>16</v>
      </c>
      <c r="D7" s="17" t="s">
        <v>17</v>
      </c>
      <c r="E7" s="17">
        <v>1799.2</v>
      </c>
      <c r="F7" s="17">
        <v>310</v>
      </c>
      <c r="G7" s="19">
        <f t="shared" si="0"/>
        <v>557752</v>
      </c>
      <c r="H7" s="18"/>
      <c r="I7" s="54"/>
    </row>
    <row r="8" ht="40.5" spans="1:9">
      <c r="A8" s="17">
        <v>3</v>
      </c>
      <c r="B8" s="18" t="s">
        <v>18</v>
      </c>
      <c r="C8" s="20" t="s">
        <v>19</v>
      </c>
      <c r="D8" s="21" t="s">
        <v>20</v>
      </c>
      <c r="E8" s="17">
        <v>187.39</v>
      </c>
      <c r="F8" s="17">
        <v>900</v>
      </c>
      <c r="G8" s="19">
        <f t="shared" si="0"/>
        <v>168651</v>
      </c>
      <c r="H8" s="22"/>
      <c r="I8" s="54"/>
    </row>
    <row r="9" ht="33" customHeight="1" spans="1:9">
      <c r="A9" s="17">
        <v>4</v>
      </c>
      <c r="B9" s="18" t="s">
        <v>21</v>
      </c>
      <c r="C9" s="20" t="s">
        <v>22</v>
      </c>
      <c r="D9" s="21" t="s">
        <v>17</v>
      </c>
      <c r="E9" s="23">
        <v>1488</v>
      </c>
      <c r="F9" s="24">
        <v>90.25</v>
      </c>
      <c r="G9" s="19">
        <f t="shared" si="0"/>
        <v>134292</v>
      </c>
      <c r="H9" s="25"/>
      <c r="I9" s="55"/>
    </row>
    <row r="10" ht="45" customHeight="1" spans="1:9">
      <c r="A10" s="17">
        <v>5</v>
      </c>
      <c r="B10" s="18" t="s">
        <v>23</v>
      </c>
      <c r="C10" s="20" t="s">
        <v>24</v>
      </c>
      <c r="D10" s="21" t="s">
        <v>17</v>
      </c>
      <c r="E10" s="23">
        <v>1488</v>
      </c>
      <c r="F10" s="17">
        <v>108</v>
      </c>
      <c r="G10" s="19">
        <f t="shared" si="0"/>
        <v>160704</v>
      </c>
      <c r="H10" s="26"/>
      <c r="I10" s="55"/>
    </row>
    <row r="11" ht="45" customHeight="1" spans="1:9">
      <c r="A11" s="17">
        <v>6</v>
      </c>
      <c r="B11" s="18" t="s">
        <v>25</v>
      </c>
      <c r="C11" s="20" t="s">
        <v>26</v>
      </c>
      <c r="D11" s="21" t="s">
        <v>17</v>
      </c>
      <c r="E11" s="23">
        <v>1488</v>
      </c>
      <c r="F11" s="17">
        <v>60</v>
      </c>
      <c r="G11" s="19">
        <f t="shared" si="0"/>
        <v>89280</v>
      </c>
      <c r="H11" s="26"/>
      <c r="I11" s="55"/>
    </row>
    <row r="12" ht="45" customHeight="1" spans="1:9">
      <c r="A12" s="17">
        <v>7</v>
      </c>
      <c r="B12" s="18" t="s">
        <v>27</v>
      </c>
      <c r="C12" s="20" t="s">
        <v>28</v>
      </c>
      <c r="D12" s="21" t="s">
        <v>17</v>
      </c>
      <c r="E12" s="17">
        <v>1494.72</v>
      </c>
      <c r="F12" s="17">
        <v>220</v>
      </c>
      <c r="G12" s="19">
        <f t="shared" si="0"/>
        <v>328838.4</v>
      </c>
      <c r="H12" s="27"/>
      <c r="I12" s="56"/>
    </row>
    <row r="13" ht="40.5" spans="1:9">
      <c r="A13" s="17">
        <v>8</v>
      </c>
      <c r="B13" s="18" t="s">
        <v>29</v>
      </c>
      <c r="C13" s="20" t="s">
        <v>30</v>
      </c>
      <c r="D13" s="21" t="s">
        <v>31</v>
      </c>
      <c r="E13" s="17">
        <v>1</v>
      </c>
      <c r="F13" s="28">
        <v>260</v>
      </c>
      <c r="G13" s="19">
        <f t="shared" si="0"/>
        <v>260</v>
      </c>
      <c r="H13" s="29" t="s">
        <v>32</v>
      </c>
      <c r="I13" s="56"/>
    </row>
    <row r="14" ht="36" customHeight="1" spans="1:9">
      <c r="A14" s="17">
        <v>9</v>
      </c>
      <c r="B14" s="18" t="s">
        <v>33</v>
      </c>
      <c r="C14" s="20" t="s">
        <v>34</v>
      </c>
      <c r="D14" s="21" t="s">
        <v>17</v>
      </c>
      <c r="E14" s="23">
        <v>2202</v>
      </c>
      <c r="F14" s="17">
        <v>35</v>
      </c>
      <c r="G14" s="19">
        <f t="shared" si="0"/>
        <v>77070</v>
      </c>
      <c r="H14" s="25"/>
      <c r="I14" s="55"/>
    </row>
    <row r="15" ht="34" customHeight="1" spans="1:9">
      <c r="A15" s="17">
        <v>10</v>
      </c>
      <c r="B15" s="18" t="s">
        <v>35</v>
      </c>
      <c r="C15" s="20" t="s">
        <v>34</v>
      </c>
      <c r="D15" s="21" t="s">
        <v>17</v>
      </c>
      <c r="E15" s="23">
        <v>2202</v>
      </c>
      <c r="F15" s="17">
        <v>41</v>
      </c>
      <c r="G15" s="19">
        <f t="shared" si="0"/>
        <v>90282</v>
      </c>
      <c r="H15" s="25" t="s">
        <v>36</v>
      </c>
      <c r="I15" s="55"/>
    </row>
    <row r="16" ht="38" customHeight="1" spans="1:9">
      <c r="A16" s="17">
        <v>11</v>
      </c>
      <c r="B16" s="18" t="s">
        <v>37</v>
      </c>
      <c r="C16" s="20" t="s">
        <v>34</v>
      </c>
      <c r="D16" s="21" t="s">
        <v>17</v>
      </c>
      <c r="E16" s="23">
        <v>1395</v>
      </c>
      <c r="F16" s="17">
        <v>43</v>
      </c>
      <c r="G16" s="19">
        <f t="shared" si="0"/>
        <v>59985</v>
      </c>
      <c r="H16" s="25"/>
      <c r="I16" s="55"/>
    </row>
    <row r="17" ht="37" customHeight="1" spans="1:9">
      <c r="A17" s="17">
        <v>12</v>
      </c>
      <c r="B17" s="18" t="s">
        <v>38</v>
      </c>
      <c r="C17" s="20" t="s">
        <v>39</v>
      </c>
      <c r="D17" s="21" t="s">
        <v>17</v>
      </c>
      <c r="E17" s="23">
        <v>1395</v>
      </c>
      <c r="F17" s="17">
        <v>72</v>
      </c>
      <c r="G17" s="19">
        <f t="shared" si="0"/>
        <v>100440</v>
      </c>
      <c r="H17" s="25"/>
      <c r="I17" s="55"/>
    </row>
    <row r="18" ht="43" customHeight="1" spans="1:9">
      <c r="A18" s="17">
        <v>13</v>
      </c>
      <c r="B18" s="18" t="s">
        <v>40</v>
      </c>
      <c r="C18" s="20" t="s">
        <v>41</v>
      </c>
      <c r="D18" s="21" t="s">
        <v>17</v>
      </c>
      <c r="E18" s="23">
        <v>1</v>
      </c>
      <c r="F18" s="17">
        <v>90</v>
      </c>
      <c r="G18" s="19">
        <f t="shared" si="0"/>
        <v>90</v>
      </c>
      <c r="H18" s="25"/>
      <c r="I18" s="55"/>
    </row>
    <row r="19" ht="54" customHeight="1" spans="1:9">
      <c r="A19" s="17">
        <v>14</v>
      </c>
      <c r="B19" s="18" t="s">
        <v>42</v>
      </c>
      <c r="C19" s="18" t="s">
        <v>43</v>
      </c>
      <c r="D19" s="21" t="s">
        <v>44</v>
      </c>
      <c r="E19" s="23">
        <v>64</v>
      </c>
      <c r="F19" s="17">
        <v>1200</v>
      </c>
      <c r="G19" s="19">
        <f t="shared" si="0"/>
        <v>76800</v>
      </c>
      <c r="H19" s="25"/>
      <c r="I19" s="55"/>
    </row>
    <row r="20" ht="40.5" customHeight="1" spans="1:9">
      <c r="A20" s="17">
        <v>15</v>
      </c>
      <c r="B20" s="18" t="s">
        <v>45</v>
      </c>
      <c r="C20" s="20" t="s">
        <v>46</v>
      </c>
      <c r="D20" s="21" t="s">
        <v>17</v>
      </c>
      <c r="E20" s="23">
        <v>1</v>
      </c>
      <c r="F20" s="17">
        <v>30</v>
      </c>
      <c r="G20" s="19">
        <f t="shared" si="0"/>
        <v>30</v>
      </c>
      <c r="H20" s="25"/>
      <c r="I20" s="55"/>
    </row>
    <row r="21" ht="40.5" customHeight="1" spans="1:9">
      <c r="A21" s="17">
        <v>16</v>
      </c>
      <c r="B21" s="18" t="s">
        <v>47</v>
      </c>
      <c r="C21" s="20" t="s">
        <v>48</v>
      </c>
      <c r="D21" s="21" t="s">
        <v>44</v>
      </c>
      <c r="E21" s="23">
        <v>1</v>
      </c>
      <c r="F21" s="17">
        <v>50</v>
      </c>
      <c r="G21" s="19">
        <f t="shared" si="0"/>
        <v>50</v>
      </c>
      <c r="H21" s="25"/>
      <c r="I21" s="55"/>
    </row>
    <row r="22" ht="40.5" customHeight="1" spans="1:9">
      <c r="A22" s="17">
        <v>17</v>
      </c>
      <c r="B22" s="18" t="s">
        <v>49</v>
      </c>
      <c r="C22" s="20" t="s">
        <v>48</v>
      </c>
      <c r="D22" s="21" t="s">
        <v>44</v>
      </c>
      <c r="E22" s="23">
        <v>1</v>
      </c>
      <c r="F22" s="17">
        <v>55</v>
      </c>
      <c r="G22" s="19">
        <f t="shared" si="0"/>
        <v>55</v>
      </c>
      <c r="H22" s="25"/>
      <c r="I22" s="55"/>
    </row>
    <row r="23" ht="40.5" customHeight="1" spans="1:9">
      <c r="A23" s="17">
        <v>18</v>
      </c>
      <c r="B23" s="18" t="s">
        <v>50</v>
      </c>
      <c r="C23" s="20" t="s">
        <v>48</v>
      </c>
      <c r="D23" s="21" t="s">
        <v>44</v>
      </c>
      <c r="E23" s="23">
        <v>1</v>
      </c>
      <c r="F23" s="17">
        <v>58</v>
      </c>
      <c r="G23" s="19">
        <f t="shared" si="0"/>
        <v>58</v>
      </c>
      <c r="H23" s="25"/>
      <c r="I23" s="55"/>
    </row>
    <row r="24" ht="41" customHeight="1" spans="1:9">
      <c r="A24" s="17">
        <v>19</v>
      </c>
      <c r="B24" s="18" t="s">
        <v>51</v>
      </c>
      <c r="C24" s="20" t="s">
        <v>48</v>
      </c>
      <c r="D24" s="21" t="s">
        <v>44</v>
      </c>
      <c r="E24" s="23">
        <v>1320</v>
      </c>
      <c r="F24" s="17">
        <v>68</v>
      </c>
      <c r="G24" s="19">
        <f t="shared" si="0"/>
        <v>89760</v>
      </c>
      <c r="H24" s="25"/>
      <c r="I24" s="55"/>
    </row>
    <row r="25" ht="51" customHeight="1" spans="1:9">
      <c r="A25" s="17">
        <v>20</v>
      </c>
      <c r="B25" s="18" t="s">
        <v>52</v>
      </c>
      <c r="C25" s="20" t="s">
        <v>53</v>
      </c>
      <c r="D25" s="21" t="s">
        <v>31</v>
      </c>
      <c r="E25" s="23">
        <v>105</v>
      </c>
      <c r="F25" s="17">
        <v>45</v>
      </c>
      <c r="G25" s="19">
        <f t="shared" si="0"/>
        <v>4725</v>
      </c>
      <c r="H25" s="25"/>
      <c r="I25" s="55"/>
    </row>
    <row r="26" ht="51" customHeight="1" spans="1:9">
      <c r="A26" s="17">
        <v>21</v>
      </c>
      <c r="B26" s="18" t="s">
        <v>54</v>
      </c>
      <c r="C26" s="20" t="s">
        <v>55</v>
      </c>
      <c r="D26" s="21" t="s">
        <v>31</v>
      </c>
      <c r="E26" s="23">
        <v>1</v>
      </c>
      <c r="F26" s="17">
        <v>3.49</v>
      </c>
      <c r="G26" s="19">
        <f>+E26*F26</f>
        <v>3.49</v>
      </c>
      <c r="H26" s="25"/>
      <c r="I26" s="55"/>
    </row>
    <row r="27" ht="51" customHeight="1" spans="1:9">
      <c r="A27" s="17">
        <v>22</v>
      </c>
      <c r="B27" s="18" t="s">
        <v>56</v>
      </c>
      <c r="C27" s="20" t="s">
        <v>55</v>
      </c>
      <c r="D27" s="21" t="s">
        <v>31</v>
      </c>
      <c r="E27" s="23">
        <v>1</v>
      </c>
      <c r="F27" s="17">
        <v>4.07</v>
      </c>
      <c r="G27" s="19">
        <f>+E27*F27</f>
        <v>4.07</v>
      </c>
      <c r="H27" s="25"/>
      <c r="I27" s="55"/>
    </row>
    <row r="28" ht="40.5" customHeight="1" spans="1:9">
      <c r="A28" s="17">
        <v>21</v>
      </c>
      <c r="B28" s="18" t="s">
        <v>57</v>
      </c>
      <c r="C28" s="20" t="s">
        <v>48</v>
      </c>
      <c r="D28" s="21" t="s">
        <v>44</v>
      </c>
      <c r="E28" s="23">
        <v>4</v>
      </c>
      <c r="F28" s="17">
        <v>120</v>
      </c>
      <c r="G28" s="19">
        <f>+E28*F28</f>
        <v>480</v>
      </c>
      <c r="H28" s="25"/>
      <c r="I28" s="55"/>
    </row>
    <row r="29" s="1" customFormat="1" ht="45" customHeight="1" spans="1:9">
      <c r="A29" s="30">
        <v>5</v>
      </c>
      <c r="B29" s="18" t="s">
        <v>58</v>
      </c>
      <c r="C29" s="20" t="s">
        <v>59</v>
      </c>
      <c r="D29" s="21" t="s">
        <v>17</v>
      </c>
      <c r="E29" s="23">
        <v>1</v>
      </c>
      <c r="F29" s="17">
        <v>23</v>
      </c>
      <c r="G29" s="19">
        <f>+E29*F29</f>
        <v>23</v>
      </c>
      <c r="H29" s="25"/>
      <c r="I29" s="55"/>
    </row>
    <row r="30" s="1" customFormat="1" ht="40.5" customHeight="1" spans="1:9">
      <c r="A30" s="30">
        <v>6</v>
      </c>
      <c r="B30" s="18" t="s">
        <v>60</v>
      </c>
      <c r="C30" s="20" t="s">
        <v>61</v>
      </c>
      <c r="D30" s="21" t="s">
        <v>17</v>
      </c>
      <c r="E30" s="23">
        <v>1</v>
      </c>
      <c r="F30" s="17">
        <v>41</v>
      </c>
      <c r="G30" s="19">
        <f>+E30*F30</f>
        <v>41</v>
      </c>
      <c r="H30" s="25"/>
      <c r="I30" s="55"/>
    </row>
    <row r="31" ht="41" customHeight="1" spans="1:9">
      <c r="A31" s="30">
        <v>7</v>
      </c>
      <c r="B31" s="18" t="s">
        <v>62</v>
      </c>
      <c r="C31" s="20" t="s">
        <v>63</v>
      </c>
      <c r="D31" s="21" t="s">
        <v>17</v>
      </c>
      <c r="E31" s="23">
        <v>1</v>
      </c>
      <c r="F31" s="17">
        <v>52</v>
      </c>
      <c r="G31" s="19">
        <f>+E31*F31</f>
        <v>52</v>
      </c>
      <c r="H31" s="25"/>
      <c r="I31" s="55"/>
    </row>
    <row r="32" ht="40.5" customHeight="1" spans="1:9">
      <c r="A32" s="30">
        <v>11</v>
      </c>
      <c r="B32" s="18" t="s">
        <v>64</v>
      </c>
      <c r="C32" s="20" t="s">
        <v>65</v>
      </c>
      <c r="D32" s="21" t="s">
        <v>17</v>
      </c>
      <c r="E32" s="23">
        <v>1</v>
      </c>
      <c r="F32" s="17">
        <v>53</v>
      </c>
      <c r="G32" s="19">
        <f>+E32*F32</f>
        <v>53</v>
      </c>
      <c r="H32" s="25"/>
      <c r="I32" s="55"/>
    </row>
    <row r="33" ht="40.5" customHeight="1" spans="1:9">
      <c r="A33" s="30">
        <v>12</v>
      </c>
      <c r="B33" s="18" t="s">
        <v>66</v>
      </c>
      <c r="C33" s="20" t="s">
        <v>67</v>
      </c>
      <c r="D33" s="21" t="s">
        <v>31</v>
      </c>
      <c r="E33" s="23">
        <v>1</v>
      </c>
      <c r="F33" s="17">
        <v>15</v>
      </c>
      <c r="G33" s="19">
        <f>+E33*F33</f>
        <v>15</v>
      </c>
      <c r="H33" s="25"/>
      <c r="I33" s="55"/>
    </row>
    <row r="34" ht="40.5" customHeight="1" spans="1:9">
      <c r="A34" s="30">
        <v>13</v>
      </c>
      <c r="B34" s="18" t="s">
        <v>68</v>
      </c>
      <c r="C34" s="20" t="s">
        <v>69</v>
      </c>
      <c r="D34" s="21" t="s">
        <v>44</v>
      </c>
      <c r="E34" s="23">
        <v>1</v>
      </c>
      <c r="F34" s="17">
        <v>180</v>
      </c>
      <c r="G34" s="19">
        <f>+E34*F34</f>
        <v>180</v>
      </c>
      <c r="H34" s="25" t="s">
        <v>70</v>
      </c>
      <c r="I34" s="55"/>
    </row>
    <row r="35" ht="54" spans="1:9">
      <c r="A35" s="30">
        <v>14</v>
      </c>
      <c r="B35" s="18" t="s">
        <v>71</v>
      </c>
      <c r="C35" s="20" t="s">
        <v>72</v>
      </c>
      <c r="D35" s="21" t="s">
        <v>17</v>
      </c>
      <c r="E35" s="23">
        <v>1</v>
      </c>
      <c r="F35" s="17">
        <v>138</v>
      </c>
      <c r="G35" s="19">
        <f>+E35*F35</f>
        <v>138</v>
      </c>
      <c r="H35" s="25"/>
      <c r="I35" s="55"/>
    </row>
    <row r="36" ht="30.5" customHeight="1" spans="1:9">
      <c r="A36" s="17" t="s">
        <v>73</v>
      </c>
      <c r="B36" s="31" t="s">
        <v>74</v>
      </c>
      <c r="C36" s="32"/>
      <c r="D36" s="33"/>
      <c r="E36" s="23"/>
      <c r="F36" s="17"/>
      <c r="G36" s="19"/>
      <c r="H36" s="25"/>
      <c r="I36" s="55"/>
    </row>
    <row r="37" ht="40.5" customHeight="1" spans="1:10">
      <c r="A37" s="30">
        <v>1</v>
      </c>
      <c r="B37" s="18" t="s">
        <v>75</v>
      </c>
      <c r="C37" s="20" t="s">
        <v>76</v>
      </c>
      <c r="D37" s="21" t="s">
        <v>17</v>
      </c>
      <c r="E37" s="23">
        <v>69</v>
      </c>
      <c r="F37" s="17">
        <v>195</v>
      </c>
      <c r="G37" s="19">
        <f t="shared" ref="G37:G47" si="1">+E37*F37</f>
        <v>13455</v>
      </c>
      <c r="H37" s="17" t="s">
        <v>77</v>
      </c>
      <c r="I37" s="56"/>
      <c r="J37" s="1">
        <f>+F37/0.2</f>
        <v>975</v>
      </c>
    </row>
    <row r="38" ht="40.5" customHeight="1" spans="1:9">
      <c r="A38" s="30">
        <v>2</v>
      </c>
      <c r="B38" s="18" t="s">
        <v>78</v>
      </c>
      <c r="C38" s="20" t="s">
        <v>79</v>
      </c>
      <c r="D38" s="21" t="s">
        <v>17</v>
      </c>
      <c r="E38" s="23">
        <v>1</v>
      </c>
      <c r="F38" s="17">
        <v>53</v>
      </c>
      <c r="G38" s="19">
        <f t="shared" si="1"/>
        <v>53</v>
      </c>
      <c r="H38" s="25"/>
      <c r="I38" s="55"/>
    </row>
    <row r="39" ht="41" customHeight="1" spans="1:9">
      <c r="A39" s="30">
        <v>3</v>
      </c>
      <c r="B39" s="18" t="s">
        <v>80</v>
      </c>
      <c r="C39" s="20" t="s">
        <v>79</v>
      </c>
      <c r="D39" s="21" t="s">
        <v>17</v>
      </c>
      <c r="E39" s="23">
        <v>1</v>
      </c>
      <c r="F39" s="17">
        <v>53</v>
      </c>
      <c r="G39" s="19">
        <f t="shared" si="1"/>
        <v>53</v>
      </c>
      <c r="H39" s="25"/>
      <c r="I39" s="55"/>
    </row>
    <row r="40" ht="40.5" customHeight="1" spans="1:9">
      <c r="A40" s="30">
        <v>4</v>
      </c>
      <c r="B40" s="18" t="s">
        <v>81</v>
      </c>
      <c r="C40" s="20" t="s">
        <v>82</v>
      </c>
      <c r="D40" s="21" t="s">
        <v>17</v>
      </c>
      <c r="E40" s="23">
        <v>1</v>
      </c>
      <c r="F40" s="17">
        <v>50</v>
      </c>
      <c r="G40" s="19">
        <f t="shared" si="1"/>
        <v>50</v>
      </c>
      <c r="H40" s="17" t="s">
        <v>77</v>
      </c>
      <c r="I40" s="56"/>
    </row>
    <row r="41" ht="40.5" customHeight="1" spans="1:9">
      <c r="A41" s="30">
        <v>6</v>
      </c>
      <c r="B41" s="18" t="s">
        <v>83</v>
      </c>
      <c r="C41" s="20" t="s">
        <v>84</v>
      </c>
      <c r="D41" s="21" t="s">
        <v>31</v>
      </c>
      <c r="E41" s="23">
        <v>400</v>
      </c>
      <c r="F41" s="17">
        <v>45</v>
      </c>
      <c r="G41" s="19">
        <f t="shared" si="1"/>
        <v>18000</v>
      </c>
      <c r="H41" s="25"/>
      <c r="I41" s="55"/>
    </row>
    <row r="42" ht="40.5" customHeight="1" spans="1:9">
      <c r="A42" s="30">
        <v>7</v>
      </c>
      <c r="B42" s="18" t="s">
        <v>85</v>
      </c>
      <c r="C42" s="20" t="s">
        <v>86</v>
      </c>
      <c r="D42" s="21" t="s">
        <v>17</v>
      </c>
      <c r="E42" s="23">
        <v>1</v>
      </c>
      <c r="F42" s="17">
        <v>30</v>
      </c>
      <c r="G42" s="19">
        <f t="shared" si="1"/>
        <v>30</v>
      </c>
      <c r="H42" s="17" t="s">
        <v>77</v>
      </c>
      <c r="I42" s="56"/>
    </row>
    <row r="43" ht="40.5" customHeight="1" spans="1:9">
      <c r="A43" s="30">
        <v>8</v>
      </c>
      <c r="B43" s="18" t="s">
        <v>87</v>
      </c>
      <c r="C43" s="20" t="s">
        <v>88</v>
      </c>
      <c r="D43" s="21" t="s">
        <v>17</v>
      </c>
      <c r="E43" s="23">
        <v>1</v>
      </c>
      <c r="F43" s="17">
        <v>25</v>
      </c>
      <c r="G43" s="19">
        <f t="shared" si="1"/>
        <v>25</v>
      </c>
      <c r="H43" s="17" t="s">
        <v>77</v>
      </c>
      <c r="I43" s="56"/>
    </row>
    <row r="44" ht="30.5" customHeight="1" spans="1:9">
      <c r="A44" s="17" t="s">
        <v>89</v>
      </c>
      <c r="B44" s="31" t="s">
        <v>90</v>
      </c>
      <c r="C44" s="32"/>
      <c r="D44" s="33"/>
      <c r="E44" s="23"/>
      <c r="F44" s="17"/>
      <c r="G44" s="19">
        <f t="shared" si="1"/>
        <v>0</v>
      </c>
      <c r="H44" s="25"/>
      <c r="I44" s="55"/>
    </row>
    <row r="45" ht="40.5" customHeight="1" spans="1:9">
      <c r="A45" s="30">
        <v>1</v>
      </c>
      <c r="B45" s="18" t="s">
        <v>91</v>
      </c>
      <c r="C45" s="20" t="s">
        <v>92</v>
      </c>
      <c r="D45" s="21" t="s">
        <v>17</v>
      </c>
      <c r="E45" s="23">
        <v>1</v>
      </c>
      <c r="F45" s="17">
        <v>1.5</v>
      </c>
      <c r="G45" s="19">
        <f t="shared" si="1"/>
        <v>1.5</v>
      </c>
      <c r="H45" s="25"/>
      <c r="I45" s="55"/>
    </row>
    <row r="46" ht="40.5" customHeight="1" spans="1:9">
      <c r="A46" s="30">
        <v>2</v>
      </c>
      <c r="B46" s="18" t="s">
        <v>93</v>
      </c>
      <c r="C46" s="20" t="s">
        <v>48</v>
      </c>
      <c r="D46" s="21" t="s">
        <v>44</v>
      </c>
      <c r="E46" s="23">
        <v>1</v>
      </c>
      <c r="F46" s="17">
        <v>45</v>
      </c>
      <c r="G46" s="19">
        <f t="shared" si="1"/>
        <v>45</v>
      </c>
      <c r="H46" s="25"/>
      <c r="I46" s="55"/>
    </row>
    <row r="47" ht="40.5" customHeight="1" spans="1:9">
      <c r="A47" s="30">
        <v>3</v>
      </c>
      <c r="B47" s="22" t="s">
        <v>94</v>
      </c>
      <c r="C47" s="34" t="s">
        <v>95</v>
      </c>
      <c r="D47" s="35" t="s">
        <v>96</v>
      </c>
      <c r="E47" s="36">
        <v>1</v>
      </c>
      <c r="F47" s="35">
        <v>385</v>
      </c>
      <c r="G47" s="37">
        <f t="shared" si="1"/>
        <v>385</v>
      </c>
      <c r="H47" s="38"/>
      <c r="I47" s="55">
        <f>350/8</f>
        <v>43.75</v>
      </c>
    </row>
    <row r="48" ht="40.5" customHeight="1" spans="1:9">
      <c r="A48" s="30">
        <v>4</v>
      </c>
      <c r="B48" s="39" t="s">
        <v>97</v>
      </c>
      <c r="C48" s="40"/>
      <c r="D48" s="41" t="s">
        <v>98</v>
      </c>
      <c r="E48" s="42"/>
      <c r="F48" s="41">
        <v>220</v>
      </c>
      <c r="G48" s="37">
        <f>+E48*F48</f>
        <v>0</v>
      </c>
      <c r="H48" s="43"/>
      <c r="I48" s="55"/>
    </row>
    <row r="49" ht="40.5" customHeight="1" spans="1:9">
      <c r="A49" s="30">
        <v>5</v>
      </c>
      <c r="B49" s="39" t="s">
        <v>99</v>
      </c>
      <c r="C49" s="40"/>
      <c r="D49" s="41" t="s">
        <v>100</v>
      </c>
      <c r="E49" s="42"/>
      <c r="F49" s="41">
        <v>1200</v>
      </c>
      <c r="G49" s="37">
        <f>+E49*F49</f>
        <v>0</v>
      </c>
      <c r="H49" s="43"/>
      <c r="I49" s="55"/>
    </row>
    <row r="50" ht="40.5" customHeight="1" spans="1:9">
      <c r="A50" s="30">
        <v>6</v>
      </c>
      <c r="B50" s="44" t="s">
        <v>101</v>
      </c>
      <c r="C50" s="45"/>
      <c r="D50" s="41" t="s">
        <v>100</v>
      </c>
      <c r="E50" s="46"/>
      <c r="F50" s="47">
        <v>1200</v>
      </c>
      <c r="G50" s="37">
        <f>+E50*F50</f>
        <v>0</v>
      </c>
      <c r="H50" s="48"/>
      <c r="I50" s="55"/>
    </row>
    <row r="51" ht="44" customHeight="1" spans="1:9">
      <c r="A51" s="17" t="s">
        <v>102</v>
      </c>
      <c r="B51" s="20" t="s">
        <v>103</v>
      </c>
      <c r="C51" s="20"/>
      <c r="D51" s="49"/>
      <c r="E51" s="49"/>
      <c r="F51" s="33"/>
      <c r="G51" s="50">
        <f>SUM(G6:G47)</f>
        <v>2511649.46</v>
      </c>
      <c r="H51" s="25"/>
      <c r="I51" s="55"/>
    </row>
  </sheetData>
  <mergeCells count="9">
    <mergeCell ref="A2:H2"/>
    <mergeCell ref="F3:G3"/>
    <mergeCell ref="B5:H5"/>
    <mergeCell ref="B51:E5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fitToHeight="0" orientation="landscape"/>
  <headerFooter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2024-10-31T07:38:00Z</dcterms:created>
  <dcterms:modified xsi:type="dcterms:W3CDTF">2024-10-31T07:54:26Z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B4527583792C46268FB023A2709F9D71_11</vt:lpwstr>
  </property>
  <property fmtid="{D5CDD505-2E9C-101B-9397-08002B2CF9AE}" pid="3" name="KSOProductBuildVer">
    <vt:lpwstr>2052-12.1.0.18608</vt:lpwstr>
  </property>
</Properties>
</file>