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'2资料存档目录'!$A$1:$F$16</definedName>
    <definedName name="_xlnm.Print_Area" localSheetId="1">'3、结算汇总表'!$A$1:$H$33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<sst xmlns="http://schemas.openxmlformats.org/spreadsheetml/2006/main" count="154" uniqueCount="122">
  <si>
    <t>栾川山水文苑水上乐园活动合同结算存档目录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</si>
  <si>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</si>
  <si>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</si>
  <si>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</si>
  <si>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</si>
  <si>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</si>
  <si>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</si>
  <si>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栾川山水文苑水上乐园活动合同结算审批表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</si>
  <si>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</si>
  <si>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</si>
  <si>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</si>
  <si>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</si>
  <si>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</si>
  <si>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</si>
  <si>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</si>
  <si>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</si>
  <si>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</si>
  <si>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</si>
  <si>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</si>
  <si>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</si>
  <si>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</si>
  <si>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</si>
  <si>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</si>
  <si>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</si>
  <si>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</si>
  <si>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往来账目明细</t>
  </si>
  <si>
    <t>第9页</t>
  </si>
  <si>
    <t>结算资料核对确认单</t>
  </si>
  <si>
    <t>第10页</t>
  </si>
  <si>
    <t>营销物料/活动验收单</t>
  </si>
  <si>
    <t>1份5页</t>
  </si>
  <si>
    <t>第11-15页</t>
  </si>
  <si>
    <t>栾川山水文苑水上乐园活动合同审批表</t>
  </si>
  <si>
    <t>第16页</t>
  </si>
  <si>
    <t>复印件</t>
  </si>
  <si>
    <t>合同复印件</t>
  </si>
  <si>
    <t>1份10页</t>
  </si>
  <si>
    <t>第17-26页</t>
  </si>
  <si>
    <t>造价师：</t>
  </si>
  <si>
    <t>日期：</t>
  </si>
  <si>
    <t>栾川山水文苑水上乐园活动合同结算汇总表</t>
  </si>
  <si>
    <t>合同编号：LCS1-YX-171                        合同金额：54843.00元</t>
  </si>
  <si>
    <t>合同名称：栾川山水文苑水上乐园活动合同</t>
  </si>
  <si>
    <t>甲    方：栾川县浩德颐康文旅有限公司</t>
  </si>
  <si>
    <t>乙    方：洛阳立恒文化传播有限公司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</si>
  <si>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</si>
  <si>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</si>
  <si>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</si>
  <si>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</si>
  <si>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</si>
  <si>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</si>
  <si>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</si>
  <si>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</si>
  <si>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</si>
  <si>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</si>
  <si>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</si>
  <si>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</si>
  <si>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</si>
  <si>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</si>
  <si>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</si>
  <si>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</si>
  <si>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</si>
  <si>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</si>
  <si>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</si>
  <si>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</si>
  <si>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</si>
  <si>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</si>
  <si>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</si>
  <si>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</si>
  <si>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</si>
  <si>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</si>
  <si>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</si>
  <si>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</si>
  <si>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</si>
  <si>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</si>
  <si>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</si>
  <si>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</si>
  <si>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</si>
  <si>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</si>
  <si>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栾川山水文苑水上乐园活动合同结算明细</t>
  </si>
  <si>
    <t>栾川山水文苑水上乐园活动报价清单（6.15-7.28）</t>
  </si>
  <si>
    <t>项目</t>
  </si>
  <si>
    <t>规格</t>
  </si>
  <si>
    <t>数量</t>
  </si>
  <si>
    <t>单价</t>
  </si>
  <si>
    <t>合计</t>
  </si>
  <si>
    <t>参考图片</t>
  </si>
  <si>
    <t>支架水池</t>
  </si>
  <si>
    <t>8*25水池+6*8滑梯</t>
  </si>
  <si>
    <t>滑梯水池</t>
  </si>
  <si>
    <t>5*7+6*8水池</t>
  </si>
  <si>
    <t>章鱼拐角滑梯和水池</t>
  </si>
  <si>
    <t>充气水池</t>
  </si>
  <si>
    <t>5*10米，水深40厘米</t>
  </si>
  <si>
    <t>8*10</t>
  </si>
  <si>
    <t>水上玩具</t>
  </si>
  <si>
    <t>不低于20个</t>
  </si>
  <si>
    <t>自行搭配</t>
  </si>
  <si>
    <t>龙门架画面</t>
  </si>
  <si>
    <t>3.6m*7m</t>
  </si>
  <si>
    <t>围挡</t>
  </si>
  <si>
    <t>120m左右长*1.4m高</t>
  </si>
  <si>
    <t>围挡画面</t>
  </si>
  <si>
    <t>黑白布，双面</t>
  </si>
  <si>
    <t>运输安装</t>
  </si>
  <si>
    <t>更衣室</t>
  </si>
  <si>
    <t>男女各一间</t>
  </si>
  <si>
    <t>水循环系统</t>
  </si>
  <si>
    <t>消毒耗材</t>
  </si>
  <si>
    <t>消毒剂，沉淀剂……</t>
  </si>
  <si>
    <t>玩具</t>
  </si>
  <si>
    <t>不低于30个</t>
  </si>
  <si>
    <t>漂浮板，海洋球2万个，游泳圈，水枪，泳衣泳裤泳帽等礼品</t>
  </si>
  <si>
    <t>人工</t>
  </si>
  <si>
    <t>每天3人，45天</t>
  </si>
  <si>
    <t>小计</t>
  </si>
  <si>
    <t>税金</t>
  </si>
  <si>
    <t>总计</t>
  </si>
  <si>
    <t>备注：此报价含运输、撤场、物料制作、场地险、日常维护人工、水质保持等为完成本活动所需要的全部费用。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</si>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</sst>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6">
    <font>
      <sz val="12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.5"/>
      <name val="Calibri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12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2" fillId="34" borderId="13" applyNumberFormat="0" applyAlignment="0" applyProtection="0">
      <alignment vertical="center"/>
    </xf>
    <xf numFmtId="0" fontId="0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2" fillId="34" borderId="13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34" borderId="12" applyNumberForma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4" fillId="44" borderId="14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4" fillId="44" borderId="1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54" fillId="42" borderId="12" applyNumberFormat="0" applyAlignment="0" applyProtection="0">
      <alignment vertical="center"/>
    </xf>
    <xf numFmtId="0" fontId="54" fillId="42" borderId="12" applyNumberForma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0" borderId="0">
      <alignment vertical="center"/>
    </xf>
    <xf numFmtId="0" fontId="55" fillId="0" borderId="0" applyBorder="0"/>
    <xf numFmtId="0" fontId="0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176" fontId="10" fillId="0" borderId="1" xfId="0" applyNumberFormat="1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center" vertical="top" wrapText="1"/>
    </xf>
    <xf numFmtId="177" fontId="10" fillId="0" borderId="1" xfId="0" applyNumberFormat="1" applyFont="1" applyBorder="1" applyAlignment="1">
      <alignment horizontal="justify" vertical="top" wrapText="1"/>
    </xf>
    <xf numFmtId="178" fontId="7" fillId="0" borderId="1" xfId="0" applyNumberFormat="1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22" applyFont="1" applyFill="1" applyBorder="1" applyAlignment="1">
      <alignment horizontal="center" vertical="center" wrapText="1"/>
    </xf>
    <xf numFmtId="0" fontId="16" fillId="0" borderId="1" xfId="22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4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11430</xdr:colOff>
      <xdr:row>5</xdr:row>
      <xdr:rowOff>171450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93080" y="1225550"/>
          <a:ext cx="133540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1035050</xdr:colOff>
      <xdr:row>6</xdr:row>
      <xdr:rowOff>445770</xdr:rowOff>
    </xdr:to>
    <xdr:pic>
      <xdr:nvPicPr>
        <xdr:cNvPr id="15" name="图片 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593080" y="1876425"/>
          <a:ext cx="103505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857250</xdr:colOff>
      <xdr:row>8</xdr:row>
      <xdr:rowOff>457200</xdr:rowOff>
    </xdr:to>
    <xdr:pic>
      <xdr:nvPicPr>
        <xdr:cNvPr id="16" name="图片 15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5593080" y="2854325"/>
          <a:ext cx="85725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476250</xdr:colOff>
      <xdr:row>10</xdr:row>
      <xdr:rowOff>448310</xdr:rowOff>
    </xdr:to>
    <xdr:pic>
      <xdr:nvPicPr>
        <xdr:cNvPr id="17" name="图片 16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593080" y="3505200"/>
          <a:ext cx="476250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457200</xdr:rowOff>
    </xdr:to>
    <xdr:pic>
      <xdr:nvPicPr>
        <xdr:cNvPr id="18" name="图片 17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5593080" y="3505200"/>
          <a:ext cx="60960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H7" sqref="H7"/>
    </sheetView>
  </sheetViews>
  <sheetFormatPr defaultColWidth="9" defaultRowHeight="14.25"/>
  <cols>
    <col min="1" max="1" width="7.25" style="1" customWidth="1"/>
    <col min="2" max="2" width="32" style="2" customWidth="1"/>
    <col min="3" max="3" width="8.9" style="1" customWidth="1"/>
    <col min="4" max="4" width="9.375" style="1" customWidth="1"/>
    <col min="5" max="5" width="12" style="2" customWidth="1"/>
    <col min="6" max="6" width="6.625" style="33" customWidth="1"/>
    <col min="7" max="7" width="8.5" style="2" customWidth="1"/>
    <col min="8" max="8" width="11.125" style="2" customWidth="1"/>
    <col min="9" max="9" width="11.25" style="2" customWidth="1"/>
    <col min="10" max="10" width="9" style="2"/>
    <col min="11" max="11" width="10.125" style="2" customWidth="1"/>
    <col min="12" max="12" width="9" style="2"/>
  </cols>
  <sheetData>
    <row r="1" ht="54" customHeight="1" spans="1:9">
      <c r="A1" s="34" t="s">
        <v>0</v>
      </c>
      <c r="B1" s="34"/>
      <c r="C1" s="34"/>
      <c r="D1" s="34"/>
      <c r="E1" s="34"/>
      <c r="F1" s="34"/>
      <c r="G1" s="35"/>
      <c r="H1" s="35"/>
      <c r="I1" s="35"/>
    </row>
    <row r="2" ht="39" customHeight="1" spans="1:6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ht="39" customHeight="1" spans="1:6">
      <c r="A3" s="37">
        <v>1</v>
      </c>
      <c r="B3" s="38" t="s">
        <v>7</v>
      </c>
      <c r="C3" s="37" t="s">
        <v>8</v>
      </c>
      <c r="D3" s="37" t="s">
        <v>9</v>
      </c>
      <c r="E3" s="37" t="s">
        <v>10</v>
      </c>
      <c r="F3" s="38"/>
    </row>
    <row r="4" ht="39" customHeight="1" spans="1:6">
      <c r="A4" s="37">
        <v>2</v>
      </c>
      <c r="B4" s="38" t="s">
        <v>11</v>
      </c>
      <c r="C4" s="37" t="s">
        <v>8</v>
      </c>
      <c r="D4" s="37" t="s">
        <v>12</v>
      </c>
      <c r="E4" s="37" t="s">
        <v>10</v>
      </c>
      <c r="F4" s="38"/>
    </row>
    <row r="5" ht="39" customHeight="1" spans="1:6">
      <c r="A5" s="37">
        <v>3</v>
      </c>
      <c r="B5" s="38" t="s">
        <v>13</v>
      </c>
      <c r="C5" s="37" t="s">
        <v>8</v>
      </c>
      <c r="D5" s="37" t="s">
        <v>14</v>
      </c>
      <c r="E5" s="37" t="s">
        <v>10</v>
      </c>
      <c r="F5" s="38"/>
    </row>
    <row r="6" ht="39" customHeight="1" spans="1:6">
      <c r="A6" s="37">
        <v>4</v>
      </c>
      <c r="B6" s="38" t="s">
        <v>15</v>
      </c>
      <c r="C6" s="37" t="s">
        <v>8</v>
      </c>
      <c r="D6" s="37" t="s">
        <v>16</v>
      </c>
      <c r="E6" s="37" t="s">
        <v>10</v>
      </c>
      <c r="F6" s="38"/>
    </row>
    <row r="7" ht="39" customHeight="1" spans="1:6">
      <c r="A7" s="37">
        <v>5</v>
      </c>
      <c r="B7" s="38" t="s">
        <v>17</v>
      </c>
      <c r="C7" s="37" t="s">
        <v>8</v>
      </c>
      <c r="D7" s="37" t="s">
        <v>18</v>
      </c>
      <c r="E7" s="37" t="s">
        <v>10</v>
      </c>
      <c r="F7" s="38"/>
    </row>
    <row r="8" ht="37" customHeight="1" spans="1:6">
      <c r="A8" s="37">
        <v>6</v>
      </c>
      <c r="B8" s="38" t="s">
        <v>19</v>
      </c>
      <c r="C8" s="37" t="s">
        <v>8</v>
      </c>
      <c r="D8" s="37" t="s">
        <v>20</v>
      </c>
      <c r="E8" s="37" t="s">
        <v>10</v>
      </c>
      <c r="F8" s="38"/>
    </row>
    <row r="9" s="31" customFormat="1" ht="35" customHeight="1" spans="1:12">
      <c r="A9" s="37">
        <v>7</v>
      </c>
      <c r="B9" s="38" t="s">
        <v>21</v>
      </c>
      <c r="C9" s="37" t="s">
        <v>8</v>
      </c>
      <c r="D9" s="37" t="s">
        <v>22</v>
      </c>
      <c r="E9" s="37" t="s">
        <v>10</v>
      </c>
      <c r="F9" s="38"/>
      <c r="G9" s="39"/>
      <c r="H9" s="40"/>
      <c r="I9" s="40"/>
      <c r="J9" s="40"/>
      <c r="K9" s="40"/>
      <c r="L9" s="40"/>
    </row>
    <row r="10" s="31" customFormat="1" ht="35" customHeight="1" spans="1:12">
      <c r="A10" s="37">
        <v>8</v>
      </c>
      <c r="B10" s="38" t="s">
        <v>23</v>
      </c>
      <c r="C10" s="37" t="s">
        <v>8</v>
      </c>
      <c r="D10" s="37" t="s">
        <v>24</v>
      </c>
      <c r="E10" s="37" t="s">
        <v>10</v>
      </c>
      <c r="F10" s="38"/>
      <c r="G10" s="40"/>
      <c r="H10" s="40"/>
      <c r="I10" s="40"/>
      <c r="J10" s="40"/>
      <c r="K10" s="40"/>
      <c r="L10" s="40"/>
    </row>
    <row r="11" s="31" customFormat="1" ht="35" customHeight="1" spans="1:12">
      <c r="A11" s="37">
        <v>9</v>
      </c>
      <c r="B11" s="38" t="s">
        <v>25</v>
      </c>
      <c r="C11" s="37" t="s">
        <v>8</v>
      </c>
      <c r="D11" s="37" t="s">
        <v>26</v>
      </c>
      <c r="E11" s="37" t="s">
        <v>10</v>
      </c>
      <c r="F11" s="38"/>
      <c r="G11" s="40"/>
      <c r="H11" s="40"/>
      <c r="I11" s="40"/>
      <c r="J11" s="40"/>
      <c r="K11" s="40"/>
      <c r="L11" s="40"/>
    </row>
    <row r="12" s="32" customFormat="1" ht="35" customHeight="1" spans="1:12">
      <c r="A12" s="37">
        <v>10</v>
      </c>
      <c r="B12" s="38" t="s">
        <v>27</v>
      </c>
      <c r="C12" s="37" t="s">
        <v>8</v>
      </c>
      <c r="D12" s="37" t="s">
        <v>28</v>
      </c>
      <c r="E12" s="37" t="s">
        <v>10</v>
      </c>
      <c r="F12" s="38"/>
      <c r="G12" s="41"/>
      <c r="H12" s="42"/>
      <c r="I12" s="44"/>
      <c r="J12" s="44"/>
      <c r="K12" s="44"/>
      <c r="L12" s="44"/>
    </row>
    <row r="13" s="31" customFormat="1" ht="35" customHeight="1" spans="1:12">
      <c r="A13" s="37">
        <v>11</v>
      </c>
      <c r="B13" s="38" t="s">
        <v>29</v>
      </c>
      <c r="C13" s="37" t="s">
        <v>30</v>
      </c>
      <c r="D13" s="37" t="s">
        <v>31</v>
      </c>
      <c r="E13" s="37" t="s">
        <v>10</v>
      </c>
      <c r="F13" s="38"/>
      <c r="G13" s="40"/>
      <c r="H13" s="40"/>
      <c r="I13" s="40"/>
      <c r="J13" s="40"/>
      <c r="K13" s="40"/>
      <c r="L13" s="40"/>
    </row>
    <row r="14" customFormat="1" ht="45" customHeight="1" spans="1:12">
      <c r="A14" s="37">
        <v>12</v>
      </c>
      <c r="B14" s="38" t="s">
        <v>32</v>
      </c>
      <c r="C14" s="37" t="s">
        <v>8</v>
      </c>
      <c r="D14" s="37" t="s">
        <v>33</v>
      </c>
      <c r="E14" s="37" t="s">
        <v>34</v>
      </c>
      <c r="F14" s="38"/>
      <c r="G14" s="2"/>
      <c r="H14" s="2"/>
      <c r="I14" s="2"/>
      <c r="J14" s="2"/>
      <c r="K14" s="2"/>
      <c r="L14" s="2"/>
    </row>
    <row r="15" s="31" customFormat="1" ht="35" customHeight="1" spans="1:12">
      <c r="A15" s="37">
        <v>13</v>
      </c>
      <c r="B15" s="38" t="s">
        <v>35</v>
      </c>
      <c r="C15" s="37" t="s">
        <v>36</v>
      </c>
      <c r="D15" s="37" t="s">
        <v>37</v>
      </c>
      <c r="E15" s="37" t="s">
        <v>10</v>
      </c>
      <c r="F15" s="38"/>
      <c r="G15" s="40"/>
      <c r="H15" s="40"/>
      <c r="I15" s="40"/>
      <c r="J15" s="40"/>
      <c r="K15" s="40"/>
      <c r="L15" s="40"/>
    </row>
    <row r="16" ht="45" customHeight="1" spans="1:6">
      <c r="A16" s="43" t="s">
        <v>38</v>
      </c>
      <c r="B16" s="43"/>
      <c r="C16" s="43" t="s">
        <v>39</v>
      </c>
      <c r="D16" s="43"/>
      <c r="E16" s="43"/>
      <c r="F16" s="43"/>
    </row>
    <row r="31" ht="43.5" customHeight="1"/>
  </sheetData>
  <mergeCells count="3">
    <mergeCell ref="A1:F1"/>
    <mergeCell ref="A16:B16"/>
    <mergeCell ref="C16:F16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A1:H1"/>
    </sheetView>
  </sheetViews>
  <sheetFormatPr defaultColWidth="9" defaultRowHeight="14.25" outlineLevelCol="7"/>
  <cols>
    <col min="3" max="3" width="3.2" customWidth="1"/>
    <col min="4" max="4" width="7.625" customWidth="1"/>
    <col min="5" max="8" width="10.625" customWidth="1"/>
  </cols>
  <sheetData>
    <row r="1" ht="37.5" customHeight="1" spans="1:8">
      <c r="A1" s="14" t="s">
        <v>40</v>
      </c>
      <c r="B1" s="14"/>
      <c r="C1" s="14"/>
      <c r="D1" s="14"/>
      <c r="E1" s="14"/>
      <c r="F1" s="14"/>
      <c r="G1" s="14"/>
      <c r="H1" s="14"/>
    </row>
    <row r="2" ht="24" customHeight="1" spans="1:8">
      <c r="A2" s="15" t="s">
        <v>41</v>
      </c>
      <c r="B2" s="15"/>
      <c r="C2" s="15"/>
      <c r="D2" s="15"/>
      <c r="E2" s="15"/>
      <c r="F2" s="15"/>
      <c r="G2" s="15"/>
      <c r="H2" s="15"/>
    </row>
    <row r="3" ht="23.25" customHeight="1" spans="1:8">
      <c r="A3" s="15" t="s">
        <v>42</v>
      </c>
      <c r="B3" s="15"/>
      <c r="C3" s="15"/>
      <c r="D3" s="15"/>
      <c r="E3" s="15"/>
      <c r="F3" s="15"/>
      <c r="G3" s="15"/>
      <c r="H3" s="15"/>
    </row>
    <row r="4" ht="25.5" customHeight="1" spans="1:8">
      <c r="A4" s="15" t="s">
        <v>43</v>
      </c>
      <c r="B4" s="15"/>
      <c r="C4" s="15"/>
      <c r="D4" s="15"/>
      <c r="E4" s="15"/>
      <c r="F4" s="15"/>
      <c r="G4" s="15"/>
      <c r="H4" s="15"/>
    </row>
    <row r="5" ht="30" customHeight="1" spans="1:8">
      <c r="A5" s="16" t="s">
        <v>44</v>
      </c>
      <c r="B5" s="16"/>
      <c r="C5" s="16"/>
      <c r="D5" s="16"/>
      <c r="E5" s="16"/>
      <c r="F5" s="16"/>
      <c r="G5" s="16"/>
      <c r="H5" s="16"/>
    </row>
    <row r="6" ht="20.25" customHeight="1" spans="1:8">
      <c r="A6" s="17" t="s">
        <v>1</v>
      </c>
      <c r="B6" s="18" t="s">
        <v>45</v>
      </c>
      <c r="C6" s="18"/>
      <c r="D6" s="18"/>
      <c r="E6" s="18" t="s">
        <v>46</v>
      </c>
      <c r="F6" s="18" t="s">
        <v>47</v>
      </c>
      <c r="G6" s="18" t="s">
        <v>48</v>
      </c>
      <c r="H6" s="18" t="s">
        <v>49</v>
      </c>
    </row>
    <row r="7" ht="20.25" customHeight="1" spans="1:8">
      <c r="A7" s="19" t="s">
        <v>50</v>
      </c>
      <c r="B7" s="20" t="s">
        <v>51</v>
      </c>
      <c r="C7" s="20"/>
      <c r="D7" s="20"/>
      <c r="E7" s="21">
        <f>E8+E9+E10+E11</f>
        <v>0</v>
      </c>
      <c r="F7" s="21">
        <v>0</v>
      </c>
      <c r="G7" s="21">
        <f>G8+G9+G10+G11</f>
        <v>0</v>
      </c>
      <c r="H7" s="22">
        <f>H8+H9+H10+H11+H12</f>
        <v>54843</v>
      </c>
    </row>
    <row r="8" ht="20.25" customHeight="1" spans="1:8">
      <c r="A8" s="23">
        <v>1.1</v>
      </c>
      <c r="B8" s="21" t="s">
        <v>52</v>
      </c>
      <c r="C8" s="21"/>
      <c r="D8" s="21"/>
      <c r="E8" s="21">
        <v>0</v>
      </c>
      <c r="F8" s="21">
        <v>0</v>
      </c>
      <c r="G8" s="21">
        <v>0</v>
      </c>
      <c r="H8" s="22">
        <f>'4 、结算明细表'!F24</f>
        <v>54843</v>
      </c>
    </row>
    <row r="9" ht="20.25" customHeight="1" spans="1:8">
      <c r="A9" s="23">
        <v>1.2</v>
      </c>
      <c r="B9" s="21" t="s">
        <v>53</v>
      </c>
      <c r="C9" s="21"/>
      <c r="D9" s="21"/>
      <c r="E9" s="21">
        <v>0</v>
      </c>
      <c r="F9" s="21">
        <v>0</v>
      </c>
      <c r="G9" s="21">
        <v>0</v>
      </c>
      <c r="H9" s="21"/>
    </row>
    <row r="10" ht="20.25" customHeight="1" spans="1:8">
      <c r="A10" s="23">
        <v>1.3</v>
      </c>
      <c r="B10" s="21" t="s">
        <v>54</v>
      </c>
      <c r="C10" s="21"/>
      <c r="D10" s="21"/>
      <c r="E10" s="21">
        <v>0</v>
      </c>
      <c r="F10" s="21">
        <v>0</v>
      </c>
      <c r="G10" s="21">
        <v>0</v>
      </c>
      <c r="H10" s="21">
        <v>0</v>
      </c>
    </row>
    <row r="11" ht="20.25" customHeight="1" spans="1:8">
      <c r="A11" s="23">
        <v>1.4</v>
      </c>
      <c r="B11" s="21" t="s">
        <v>55</v>
      </c>
      <c r="C11" s="21"/>
      <c r="D11" s="21"/>
      <c r="E11" s="21">
        <v>0</v>
      </c>
      <c r="F11" s="21">
        <v>0</v>
      </c>
      <c r="G11" s="21">
        <v>0</v>
      </c>
      <c r="H11" s="24">
        <v>0</v>
      </c>
    </row>
    <row r="12" ht="20.25" customHeight="1" spans="1:8">
      <c r="A12" s="23">
        <v>1.5</v>
      </c>
      <c r="B12" s="21" t="s">
        <v>56</v>
      </c>
      <c r="C12" s="21"/>
      <c r="D12" s="21"/>
      <c r="E12" s="25"/>
      <c r="F12" s="25"/>
      <c r="G12" s="21"/>
      <c r="H12" s="22">
        <v>0</v>
      </c>
    </row>
    <row r="13" ht="20.25" customHeight="1" spans="1:8">
      <c r="A13" s="19" t="s">
        <v>57</v>
      </c>
      <c r="B13" s="20" t="s">
        <v>58</v>
      </c>
      <c r="C13" s="20"/>
      <c r="D13" s="20"/>
      <c r="E13" s="21">
        <v>0</v>
      </c>
      <c r="F13" s="21"/>
      <c r="G13" s="21">
        <v>0</v>
      </c>
      <c r="H13" s="21">
        <v>0</v>
      </c>
    </row>
    <row r="14" ht="20.25" customHeight="1" spans="1:8">
      <c r="A14" s="23">
        <v>2.1</v>
      </c>
      <c r="B14" s="21" t="s">
        <v>59</v>
      </c>
      <c r="C14" s="21"/>
      <c r="D14" s="21"/>
      <c r="E14" s="21">
        <v>0</v>
      </c>
      <c r="F14" s="21"/>
      <c r="G14" s="21">
        <v>0</v>
      </c>
      <c r="H14" s="21">
        <v>0</v>
      </c>
    </row>
    <row r="15" ht="20.25" customHeight="1" spans="1:8">
      <c r="A15" s="23">
        <v>2.2</v>
      </c>
      <c r="B15" s="21" t="s">
        <v>59</v>
      </c>
      <c r="C15" s="21"/>
      <c r="D15" s="21"/>
      <c r="E15" s="21">
        <v>0</v>
      </c>
      <c r="F15" s="21"/>
      <c r="G15" s="21">
        <v>0</v>
      </c>
      <c r="H15" s="21">
        <v>0</v>
      </c>
    </row>
    <row r="16" ht="20.25" customHeight="1" spans="1:8">
      <c r="A16" s="19" t="s">
        <v>60</v>
      </c>
      <c r="B16" s="20" t="s">
        <v>61</v>
      </c>
      <c r="C16" s="20"/>
      <c r="D16" s="21" t="s">
        <v>62</v>
      </c>
      <c r="E16" s="26">
        <f>H7</f>
        <v>54843</v>
      </c>
      <c r="F16" s="26"/>
      <c r="G16" s="26"/>
      <c r="H16" s="26"/>
    </row>
    <row r="17" ht="20.25" customHeight="1" spans="1:8">
      <c r="A17" s="19"/>
      <c r="B17" s="20"/>
      <c r="C17" s="20"/>
      <c r="D17" s="21" t="s">
        <v>63</v>
      </c>
      <c r="E17" s="27">
        <f>E16</f>
        <v>54843</v>
      </c>
      <c r="F17" s="27"/>
      <c r="G17" s="27"/>
      <c r="H17" s="27"/>
    </row>
    <row r="18" ht="20.25" customHeight="1" spans="1:8">
      <c r="A18" s="19" t="s">
        <v>64</v>
      </c>
      <c r="B18" s="20" t="s">
        <v>65</v>
      </c>
      <c r="C18" s="20"/>
      <c r="D18" s="20"/>
      <c r="E18" s="21">
        <v>0</v>
      </c>
      <c r="F18" s="21"/>
      <c r="G18" s="21"/>
      <c r="H18" s="21"/>
    </row>
    <row r="19" ht="20.25" customHeight="1" spans="1:8">
      <c r="A19" s="23">
        <v>4.1</v>
      </c>
      <c r="B19" s="21" t="s">
        <v>66</v>
      </c>
      <c r="C19" s="21"/>
      <c r="D19" s="21"/>
      <c r="E19" s="21">
        <v>0</v>
      </c>
      <c r="F19" s="21"/>
      <c r="G19" s="21"/>
      <c r="H19" s="21"/>
    </row>
    <row r="20" ht="20.25" customHeight="1" spans="1:8">
      <c r="A20" s="23">
        <v>4.2</v>
      </c>
      <c r="B20" s="21" t="s">
        <v>67</v>
      </c>
      <c r="C20" s="21"/>
      <c r="D20" s="21"/>
      <c r="E20" s="21">
        <v>0</v>
      </c>
      <c r="F20" s="21"/>
      <c r="G20" s="21"/>
      <c r="H20" s="21"/>
    </row>
    <row r="21" ht="20.25" customHeight="1" spans="1:8">
      <c r="A21" s="19" t="s">
        <v>68</v>
      </c>
      <c r="B21" s="20" t="s">
        <v>69</v>
      </c>
      <c r="C21" s="20"/>
      <c r="D21" s="20"/>
      <c r="E21" s="21">
        <v>0</v>
      </c>
      <c r="F21" s="21"/>
      <c r="G21" s="21"/>
      <c r="H21" s="21"/>
    </row>
    <row r="22" ht="20.25" customHeight="1" spans="1:8">
      <c r="A22" s="23">
        <v>5.1</v>
      </c>
      <c r="B22" s="21" t="s">
        <v>70</v>
      </c>
      <c r="C22" s="21"/>
      <c r="D22" s="21"/>
      <c r="E22" s="21" t="s">
        <v>71</v>
      </c>
      <c r="F22" s="21"/>
      <c r="G22" s="21"/>
      <c r="H22" s="21"/>
    </row>
    <row r="23" ht="20.25" customHeight="1" spans="1:8">
      <c r="A23" s="23">
        <v>5.2</v>
      </c>
      <c r="B23" s="21" t="s">
        <v>72</v>
      </c>
      <c r="C23" s="21"/>
      <c r="D23" s="21"/>
      <c r="E23" s="21" t="s">
        <v>71</v>
      </c>
      <c r="F23" s="21"/>
      <c r="G23" s="21"/>
      <c r="H23" s="21"/>
    </row>
    <row r="24" ht="20.25" customHeight="1" spans="1:8">
      <c r="A24" s="19" t="s">
        <v>73</v>
      </c>
      <c r="B24" s="20" t="s">
        <v>74</v>
      </c>
      <c r="C24" s="21" t="s">
        <v>62</v>
      </c>
      <c r="D24" s="21"/>
      <c r="E24" s="26">
        <f>E16</f>
        <v>54843</v>
      </c>
      <c r="F24" s="21"/>
      <c r="G24" s="21"/>
      <c r="H24" s="21"/>
    </row>
    <row r="25" ht="20.25" customHeight="1" spans="1:8">
      <c r="A25" s="19"/>
      <c r="B25" s="20"/>
      <c r="C25" s="21" t="s">
        <v>63</v>
      </c>
      <c r="D25" s="21"/>
      <c r="E25" s="27">
        <f>E17</f>
        <v>54843</v>
      </c>
      <c r="F25" s="27"/>
      <c r="G25" s="27"/>
      <c r="H25" s="27"/>
    </row>
    <row r="26" ht="20.25" customHeight="1" spans="1:8">
      <c r="A26" s="19" t="s">
        <v>75</v>
      </c>
      <c r="B26" s="20" t="s">
        <v>76</v>
      </c>
      <c r="C26" s="21" t="s">
        <v>62</v>
      </c>
      <c r="D26" s="21"/>
      <c r="E26" s="26">
        <f>E24</f>
        <v>54843</v>
      </c>
      <c r="F26" s="21"/>
      <c r="G26" s="21"/>
      <c r="H26" s="21"/>
    </row>
    <row r="27" ht="20.25" customHeight="1" spans="1:8">
      <c r="A27" s="19"/>
      <c r="B27" s="20"/>
      <c r="C27" s="21" t="s">
        <v>63</v>
      </c>
      <c r="D27" s="21"/>
      <c r="E27" s="27">
        <f>E17</f>
        <v>54843</v>
      </c>
      <c r="F27" s="27"/>
      <c r="G27" s="27"/>
      <c r="H27" s="27"/>
    </row>
    <row r="28" spans="1:8">
      <c r="A28" s="28"/>
      <c r="B28" s="28"/>
      <c r="C28" s="28"/>
      <c r="D28" s="28"/>
      <c r="E28" s="28"/>
      <c r="F28" s="28"/>
      <c r="G28" s="28"/>
      <c r="H28" s="28"/>
    </row>
    <row r="29" spans="1:8">
      <c r="A29" s="29" t="s">
        <v>77</v>
      </c>
      <c r="B29" s="29"/>
      <c r="C29" s="29"/>
      <c r="D29" s="29"/>
      <c r="E29" s="29"/>
      <c r="F29" s="29"/>
      <c r="G29" s="29"/>
      <c r="H29" s="29"/>
    </row>
    <row r="30" spans="1:1">
      <c r="A30" s="30"/>
    </row>
    <row r="31" spans="1:1">
      <c r="A31" s="30"/>
    </row>
    <row r="32" spans="1:8">
      <c r="A32" s="29" t="s">
        <v>78</v>
      </c>
      <c r="B32" s="29"/>
      <c r="C32" s="29"/>
      <c r="D32" s="29"/>
      <c r="E32" s="29"/>
      <c r="F32" s="29"/>
      <c r="G32" s="29"/>
      <c r="H32" s="29"/>
    </row>
    <row r="33" spans="1:1">
      <c r="A33" s="30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N7" sqref="N7"/>
    </sheetView>
  </sheetViews>
  <sheetFormatPr defaultColWidth="9" defaultRowHeight="14.25" outlineLevelCol="7"/>
  <cols>
    <col min="1" max="1" width="4.625" style="1" customWidth="1"/>
    <col min="2" max="2" width="14.4" style="1" customWidth="1"/>
    <col min="3" max="3" width="17" style="1" customWidth="1"/>
    <col min="4" max="4" width="16.25" style="1" customWidth="1"/>
    <col min="5" max="5" width="8.875" style="1" customWidth="1"/>
    <col min="6" max="6" width="12.25" style="1" customWidth="1"/>
    <col min="7" max="7" width="17.375" style="1" customWidth="1"/>
    <col min="8" max="8" width="12.75" style="1" customWidth="1"/>
    <col min="9" max="16384" width="9" style="2"/>
  </cols>
  <sheetData>
    <row r="1" ht="38.75" customHeight="1" spans="1:8">
      <c r="A1" s="3" t="s">
        <v>79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80</v>
      </c>
      <c r="B2" s="4"/>
      <c r="C2" s="4"/>
      <c r="D2" s="4"/>
      <c r="E2" s="4"/>
      <c r="F2" s="4"/>
      <c r="G2" s="4"/>
      <c r="H2" s="4"/>
    </row>
    <row r="3" ht="27.75" customHeight="1" spans="1:8">
      <c r="A3" s="5" t="s">
        <v>1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6</v>
      </c>
    </row>
    <row r="4" ht="37" customHeight="1" spans="1:8">
      <c r="A4" s="5">
        <v>1</v>
      </c>
      <c r="B4" s="5" t="s">
        <v>87</v>
      </c>
      <c r="C4" s="6" t="s">
        <v>88</v>
      </c>
      <c r="D4" s="5">
        <v>1</v>
      </c>
      <c r="E4" s="5">
        <v>11000</v>
      </c>
      <c r="F4" s="5">
        <f>E4*D4</f>
        <v>11000</v>
      </c>
      <c r="G4" s="7"/>
      <c r="H4" s="8"/>
    </row>
    <row r="5" spans="1:8">
      <c r="A5" s="5"/>
      <c r="B5" s="5"/>
      <c r="C5" s="6"/>
      <c r="D5" s="5"/>
      <c r="E5" s="5"/>
      <c r="F5" s="5"/>
      <c r="G5" s="7"/>
      <c r="H5" s="8"/>
    </row>
    <row r="6" ht="37" customHeight="1" spans="1:8">
      <c r="A6" s="5">
        <v>2</v>
      </c>
      <c r="B6" s="5" t="s">
        <v>89</v>
      </c>
      <c r="C6" s="6" t="s">
        <v>90</v>
      </c>
      <c r="D6" s="5">
        <v>1</v>
      </c>
      <c r="E6" s="5">
        <v>6000</v>
      </c>
      <c r="F6" s="5">
        <f>E6*D6</f>
        <v>6000</v>
      </c>
      <c r="G6" s="9"/>
      <c r="H6" s="5" t="s">
        <v>91</v>
      </c>
    </row>
    <row r="7" ht="37" customHeight="1" spans="1:8">
      <c r="A7" s="5"/>
      <c r="B7" s="5"/>
      <c r="C7" s="6"/>
      <c r="D7" s="5"/>
      <c r="E7" s="5"/>
      <c r="F7" s="5"/>
      <c r="G7" s="9"/>
      <c r="H7" s="5"/>
    </row>
    <row r="8" ht="3" customHeight="1" spans="1:8">
      <c r="A8" s="5"/>
      <c r="B8" s="5"/>
      <c r="C8" s="6"/>
      <c r="D8" s="5"/>
      <c r="E8" s="5"/>
      <c r="F8" s="5"/>
      <c r="G8" s="9"/>
      <c r="H8" s="5"/>
    </row>
    <row r="9" ht="37" customHeight="1" spans="1:8">
      <c r="A9" s="5">
        <v>3</v>
      </c>
      <c r="B9" s="6" t="s">
        <v>92</v>
      </c>
      <c r="C9" s="5" t="s">
        <v>93</v>
      </c>
      <c r="D9" s="6">
        <v>1</v>
      </c>
      <c r="E9" s="6">
        <v>3500</v>
      </c>
      <c r="F9" s="6">
        <f>E9*D9</f>
        <v>3500</v>
      </c>
      <c r="G9" s="6"/>
      <c r="H9" s="5" t="s">
        <v>94</v>
      </c>
    </row>
    <row r="10" spans="1:8">
      <c r="A10" s="5"/>
      <c r="B10" s="6"/>
      <c r="C10" s="5"/>
      <c r="D10" s="6"/>
      <c r="E10" s="6"/>
      <c r="F10" s="6"/>
      <c r="G10" s="6"/>
      <c r="H10" s="5"/>
    </row>
    <row r="11" ht="37" customHeight="1" spans="1:8">
      <c r="A11" s="5">
        <v>4</v>
      </c>
      <c r="B11" s="6" t="s">
        <v>95</v>
      </c>
      <c r="C11" s="6" t="s">
        <v>96</v>
      </c>
      <c r="D11" s="5">
        <v>20</v>
      </c>
      <c r="E11" s="6">
        <v>150</v>
      </c>
      <c r="F11" s="6">
        <f>E11*D11</f>
        <v>3000</v>
      </c>
      <c r="G11" s="6"/>
      <c r="H11" s="5" t="s">
        <v>97</v>
      </c>
    </row>
    <row r="12" spans="1:8">
      <c r="A12" s="5"/>
      <c r="B12" s="6"/>
      <c r="C12" s="6"/>
      <c r="D12" s="5"/>
      <c r="E12" s="6"/>
      <c r="F12" s="6"/>
      <c r="G12" s="6"/>
      <c r="H12" s="5"/>
    </row>
    <row r="13" ht="37" customHeight="1" spans="1:8">
      <c r="A13" s="5">
        <v>5</v>
      </c>
      <c r="B13" s="6" t="s">
        <v>98</v>
      </c>
      <c r="C13" s="6" t="s">
        <v>99</v>
      </c>
      <c r="D13" s="6">
        <v>1</v>
      </c>
      <c r="E13" s="6">
        <v>2200</v>
      </c>
      <c r="F13" s="6">
        <f>E13*D13</f>
        <v>2200</v>
      </c>
      <c r="G13" s="6"/>
      <c r="H13" s="9"/>
    </row>
    <row r="14" ht="37" customHeight="1" spans="1:8">
      <c r="A14" s="5">
        <v>6</v>
      </c>
      <c r="B14" s="6" t="s">
        <v>100</v>
      </c>
      <c r="C14" s="5" t="s">
        <v>101</v>
      </c>
      <c r="D14" s="6">
        <v>168</v>
      </c>
      <c r="E14" s="6">
        <v>20</v>
      </c>
      <c r="F14" s="6">
        <f>E14*D14</f>
        <v>3360</v>
      </c>
      <c r="G14" s="6"/>
      <c r="H14" s="9"/>
    </row>
    <row r="15" ht="28" customHeight="1" spans="1:8">
      <c r="A15" s="5">
        <v>7</v>
      </c>
      <c r="B15" s="6" t="s">
        <v>102</v>
      </c>
      <c r="C15" s="5" t="s">
        <v>101</v>
      </c>
      <c r="D15" s="6">
        <v>336</v>
      </c>
      <c r="E15" s="6">
        <v>11</v>
      </c>
      <c r="F15" s="6">
        <v>3690</v>
      </c>
      <c r="G15" s="6"/>
      <c r="H15" s="5" t="s">
        <v>103</v>
      </c>
    </row>
    <row r="16" ht="29" customHeight="1" spans="1:8">
      <c r="A16" s="5">
        <v>8</v>
      </c>
      <c r="B16" s="6" t="s">
        <v>104</v>
      </c>
      <c r="C16" s="10"/>
      <c r="D16" s="6">
        <v>1</v>
      </c>
      <c r="E16" s="6">
        <v>3000</v>
      </c>
      <c r="F16" s="6">
        <v>3000</v>
      </c>
      <c r="G16" s="6"/>
      <c r="H16" s="9"/>
    </row>
    <row r="17" ht="21" customHeight="1" spans="1:8">
      <c r="A17" s="5">
        <v>9</v>
      </c>
      <c r="B17" s="6" t="s">
        <v>105</v>
      </c>
      <c r="C17" s="6" t="s">
        <v>106</v>
      </c>
      <c r="D17" s="6">
        <v>2</v>
      </c>
      <c r="E17" s="6">
        <v>500</v>
      </c>
      <c r="F17" s="6">
        <v>1000</v>
      </c>
      <c r="G17" s="6"/>
      <c r="H17" s="9"/>
    </row>
    <row r="18" ht="21" customHeight="1" spans="1:8">
      <c r="A18" s="5">
        <v>10</v>
      </c>
      <c r="B18" s="6" t="s">
        <v>107</v>
      </c>
      <c r="C18" s="10"/>
      <c r="D18" s="6">
        <v>1</v>
      </c>
      <c r="E18" s="6">
        <v>0</v>
      </c>
      <c r="F18" s="6">
        <v>0</v>
      </c>
      <c r="G18" s="6"/>
      <c r="H18" s="9"/>
    </row>
    <row r="19" ht="21.75" customHeight="1" spans="1:8">
      <c r="A19" s="5">
        <v>11</v>
      </c>
      <c r="B19" s="6" t="s">
        <v>108</v>
      </c>
      <c r="C19" s="6" t="s">
        <v>109</v>
      </c>
      <c r="D19" s="6">
        <v>1</v>
      </c>
      <c r="E19" s="6">
        <v>0</v>
      </c>
      <c r="F19" s="6">
        <v>0</v>
      </c>
      <c r="G19" s="6"/>
      <c r="H19" s="9"/>
    </row>
    <row r="20" ht="72" customHeight="1" spans="1:8">
      <c r="A20" s="5">
        <v>12</v>
      </c>
      <c r="B20" s="6" t="s">
        <v>110</v>
      </c>
      <c r="C20" s="6" t="s">
        <v>111</v>
      </c>
      <c r="D20" s="6">
        <v>30</v>
      </c>
      <c r="E20" s="6">
        <v>0</v>
      </c>
      <c r="F20" s="6">
        <v>0</v>
      </c>
      <c r="G20" s="11" t="s">
        <v>112</v>
      </c>
      <c r="H20" s="12"/>
    </row>
    <row r="21" ht="21" customHeight="1" spans="1:8">
      <c r="A21" s="5">
        <v>13</v>
      </c>
      <c r="B21" s="6" t="s">
        <v>113</v>
      </c>
      <c r="C21" s="6" t="s">
        <v>114</v>
      </c>
      <c r="D21" s="6">
        <v>135</v>
      </c>
      <c r="E21" s="6">
        <v>130</v>
      </c>
      <c r="F21" s="6">
        <f>D21*E21</f>
        <v>17550</v>
      </c>
      <c r="G21" s="6"/>
      <c r="H21" s="9"/>
    </row>
    <row r="22" spans="1:8">
      <c r="A22" s="5">
        <v>14</v>
      </c>
      <c r="B22" s="6" t="s">
        <v>115</v>
      </c>
      <c r="C22" s="10"/>
      <c r="D22" s="6"/>
      <c r="E22" s="10"/>
      <c r="F22" s="6">
        <f>SUM(F4:F21)</f>
        <v>54300</v>
      </c>
      <c r="G22" s="6"/>
      <c r="H22" s="9"/>
    </row>
    <row r="23" spans="1:8">
      <c r="A23" s="5">
        <v>15</v>
      </c>
      <c r="B23" s="6" t="s">
        <v>116</v>
      </c>
      <c r="C23" s="13">
        <v>0.01</v>
      </c>
      <c r="D23" s="6"/>
      <c r="E23" s="10"/>
      <c r="F23" s="6">
        <v>543</v>
      </c>
      <c r="G23" s="6"/>
      <c r="H23" s="9"/>
    </row>
    <row r="24" ht="15.75" customHeight="1" spans="1:8">
      <c r="A24" s="5">
        <v>16</v>
      </c>
      <c r="B24" s="6" t="s">
        <v>117</v>
      </c>
      <c r="C24" s="10"/>
      <c r="D24" s="6"/>
      <c r="E24" s="10"/>
      <c r="F24" s="6">
        <f>F22+F23</f>
        <v>54843</v>
      </c>
      <c r="G24" s="6"/>
      <c r="H24" s="9"/>
    </row>
    <row r="25" ht="37" customHeight="1" spans="1:8">
      <c r="A25" s="5" t="s">
        <v>118</v>
      </c>
      <c r="B25" s="5"/>
      <c r="C25" s="5"/>
      <c r="D25" s="5"/>
      <c r="E25" s="5"/>
      <c r="F25" s="5"/>
      <c r="G25" s="5"/>
      <c r="H25" s="5"/>
    </row>
    <row r="26" spans="2:5">
      <c r="B26" s="1" t="s">
        <v>119</v>
      </c>
      <c r="E26" s="1" t="s">
        <v>120</v>
      </c>
    </row>
    <row r="29" spans="2:5">
      <c r="B29" s="1" t="s">
        <v>121</v>
      </c>
      <c r="E29" s="1" t="s">
        <v>121</v>
      </c>
    </row>
  </sheetData>
  <mergeCells count="36">
    <mergeCell ref="A1:H1"/>
    <mergeCell ref="A2:H2"/>
    <mergeCell ref="G20:H20"/>
    <mergeCell ref="A25:H25"/>
    <mergeCell ref="A4:A5"/>
    <mergeCell ref="A6:A8"/>
    <mergeCell ref="A9:A10"/>
    <mergeCell ref="A11:A12"/>
    <mergeCell ref="B4:B5"/>
    <mergeCell ref="B6:B8"/>
    <mergeCell ref="B9:B10"/>
    <mergeCell ref="B11:B12"/>
    <mergeCell ref="C4:C5"/>
    <mergeCell ref="C6:C8"/>
    <mergeCell ref="C9:C10"/>
    <mergeCell ref="C11:C12"/>
    <mergeCell ref="D4:D5"/>
    <mergeCell ref="D6:D8"/>
    <mergeCell ref="D9:D10"/>
    <mergeCell ref="D11:D12"/>
    <mergeCell ref="E4:E5"/>
    <mergeCell ref="E6:E8"/>
    <mergeCell ref="E9:E10"/>
    <mergeCell ref="E11:E12"/>
    <mergeCell ref="F4:F5"/>
    <mergeCell ref="F6:F8"/>
    <mergeCell ref="F9:F10"/>
    <mergeCell ref="F11:F12"/>
    <mergeCell ref="G4:G5"/>
    <mergeCell ref="G6:G8"/>
    <mergeCell ref="G9:G10"/>
    <mergeCell ref="G11:G12"/>
    <mergeCell ref="H4:H5"/>
    <mergeCell ref="H6:H8"/>
    <mergeCell ref="H9:H10"/>
    <mergeCell ref="H11:H12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AA</cp:lastModifiedBy>
  <dcterms:created xsi:type="dcterms:W3CDTF">2013-11-22T07:50:00Z</dcterms:created>
  <cp:lastPrinted>2019-10-18T09:13:00Z</cp:lastPrinted>
  <dcterms:modified xsi:type="dcterms:W3CDTF">2024-11-11T07:21:44Z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24D3D889F81742DCB407F569B7B80C18_13</vt:lpwstr>
  </property>
</Properties>
</file>