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装预算" sheetId="1" r:id="rId1"/>
  </sheets>
  <definedNames>
    <definedName name="_xlnm._FilterDatabase" localSheetId="0" hidden="1">家装预算!$A$5:$G$115</definedName>
    <definedName name="_xlnm.Print_Area" localSheetId="0">家装预算!$A$1:$G$115</definedName>
    <definedName name="_xlnm.Print_Titles" localSheetId="0">家装预算!$5:$5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<sst xmlns="http://schemas.openxmlformats.org/spreadsheetml/2006/main" count="307" uniqueCount="118">
  <si>
    <t>栾川山水文苑项目S1地块202样板间全屋定制合同清单</t>
  </si>
  <si>
    <t>工程名称:山水文苑20-2-202</t>
  </si>
  <si>
    <t>客户姓名及电话:</t>
  </si>
  <si>
    <t>工艺标准:高级</t>
  </si>
  <si>
    <t>日    期:2025.2.12</t>
  </si>
  <si>
    <t>设 计 师:王亚林</t>
  </si>
  <si>
    <t>序号</t>
  </si>
  <si>
    <t>项 目 名 称</t>
  </si>
  <si>
    <t>单位</t>
  </si>
  <si>
    <t>数量</t>
  </si>
  <si>
    <t>单价</t>
  </si>
  <si>
    <t>金  额</t>
  </si>
  <si>
    <t>备        注</t>
  </si>
  <si>
    <t>一</t>
  </si>
  <si>
    <t>玄关</t>
  </si>
  <si>
    <t>硬包</t>
  </si>
  <si>
    <t>m²</t>
  </si>
  <si>
    <t>米莎巴顿墙布硬包</t>
  </si>
  <si>
    <t>门厅A护墙板</t>
  </si>
  <si>
    <t>广东韩瑞全屋定制品牌（欧松板基材ENF环保级别）</t>
  </si>
  <si>
    <t>门厅B护墙板</t>
  </si>
  <si>
    <t>门厅C护墙板</t>
  </si>
  <si>
    <t>门厅D护墙板</t>
  </si>
  <si>
    <t>入户门套</t>
  </si>
  <si>
    <t>m</t>
  </si>
  <si>
    <t>门头板</t>
  </si>
  <si>
    <t>块</t>
  </si>
  <si>
    <t>台面</t>
  </si>
  <si>
    <t xml:space="preserve"> 石英石台面</t>
  </si>
  <si>
    <t>浴室柜1010</t>
  </si>
  <si>
    <t>米</t>
  </si>
  <si>
    <t>镜柜</t>
  </si>
  <si>
    <t>套</t>
  </si>
  <si>
    <t>陶瓷盆</t>
  </si>
  <si>
    <t>九牧</t>
  </si>
  <si>
    <t>龙头</t>
  </si>
  <si>
    <t>九牧，角阀两个</t>
  </si>
  <si>
    <t>侧面石材收口</t>
  </si>
  <si>
    <t>金刚石，厚度2CM,深度200CM以内，厂家加工安装</t>
  </si>
  <si>
    <t>柜体灯带</t>
  </si>
  <si>
    <t>广东韩瑞全屋定制配套</t>
  </si>
  <si>
    <t>控制器</t>
  </si>
  <si>
    <t>客卫门</t>
  </si>
  <si>
    <t>黑框灰玻极简门（超高）</t>
  </si>
  <si>
    <t>小计</t>
  </si>
  <si>
    <t>二</t>
  </si>
  <si>
    <t>厨房</t>
  </si>
  <si>
    <t>地柜</t>
  </si>
  <si>
    <t>吊柜</t>
  </si>
  <si>
    <t>厨房304不锈钢手工单水盆</t>
  </si>
  <si>
    <t>好太太手工单盆，安装及辅料</t>
  </si>
  <si>
    <t>橱柜调味拉篮</t>
  </si>
  <si>
    <t>悍高</t>
  </si>
  <si>
    <t>橱柜转角拉篮</t>
  </si>
  <si>
    <t>橱柜锅拉碗拉</t>
  </si>
  <si>
    <t>304不锈钢亚光厨房水龙头</t>
  </si>
  <si>
    <t>好太太牌冷热水龙头，安装及辅料</t>
  </si>
  <si>
    <t>变压器</t>
  </si>
  <si>
    <t>窗套</t>
  </si>
  <si>
    <t>地柜台面</t>
  </si>
  <si>
    <t xml:space="preserve">  金刚石台面厚度2CM</t>
  </si>
  <si>
    <t>三</t>
  </si>
  <si>
    <t>餐厅</t>
  </si>
  <si>
    <t xml:space="preserve">金刚石台面厚度2CM   </t>
  </si>
  <si>
    <t>玻璃柜门差价</t>
  </si>
  <si>
    <t>餐边柜上护墙板</t>
  </si>
  <si>
    <t>餐厅背景墙</t>
  </si>
  <si>
    <t>餐厅冰箱柜</t>
  </si>
  <si>
    <t>柜门拉直器</t>
  </si>
  <si>
    <t>根</t>
  </si>
  <si>
    <t>对开门</t>
  </si>
  <si>
    <t>黑框灰玻极简门（超高超宽）</t>
  </si>
  <si>
    <t>四</t>
  </si>
  <si>
    <t>过道</t>
  </si>
  <si>
    <t>护墙板</t>
  </si>
  <si>
    <t>洗衣房门套</t>
  </si>
  <si>
    <t xml:space="preserve">黑框灰玻极简门（超高）   2.6*0.82  </t>
  </si>
  <si>
    <t>洗衣柜</t>
  </si>
  <si>
    <t>洗衣柜台面</t>
  </si>
  <si>
    <t>石英石台面</t>
  </si>
  <si>
    <t>五</t>
  </si>
  <si>
    <t>卧室1</t>
  </si>
  <si>
    <t>木作成本，板件规格2700*1200（多层板背面防潮处理）（亚光烤漆）</t>
  </si>
  <si>
    <t>壁布</t>
  </si>
  <si>
    <t>米莎巴顿墙布（墙布十大品牌）</t>
  </si>
  <si>
    <t>米莎巴顿硬包（墙布十大品牌）</t>
  </si>
  <si>
    <t>柜子</t>
  </si>
  <si>
    <t>床头柜</t>
  </si>
  <si>
    <t>个</t>
  </si>
  <si>
    <t>卧室1木门</t>
  </si>
  <si>
    <t>标准门高2100mm,现场门高2215mm超高广东韩瑞全屋定制品牌</t>
  </si>
  <si>
    <t>金属踢脚线</t>
  </si>
  <si>
    <t>6公分宽，成品安装</t>
  </si>
  <si>
    <t>六</t>
  </si>
  <si>
    <t>卧室2</t>
  </si>
  <si>
    <t>床头柜+阳台柜</t>
  </si>
  <si>
    <t>触摸控制器</t>
  </si>
  <si>
    <t>阳台行李柜</t>
  </si>
  <si>
    <t>双包门套</t>
  </si>
  <si>
    <t>七</t>
  </si>
  <si>
    <t>阳光房</t>
  </si>
  <si>
    <t>吊顶木饰面</t>
  </si>
  <si>
    <t>U型梁</t>
  </si>
  <si>
    <t>走廊吊顶</t>
  </si>
  <si>
    <t>磁吸轨道</t>
  </si>
  <si>
    <t>电源变压器</t>
  </si>
  <si>
    <t>磁吸轨道灯头</t>
  </si>
  <si>
    <t>磁吸轨道光源</t>
  </si>
  <si>
    <t>八</t>
  </si>
  <si>
    <t>岩板</t>
  </si>
  <si>
    <t>广东仓储岩板鱼肚金</t>
  </si>
  <si>
    <t>广东仓储岩板星-流金岁月</t>
  </si>
  <si>
    <t>九</t>
  </si>
  <si>
    <t>一楼司机房</t>
  </si>
  <si>
    <t>洗衣柜2.13*1.11广东韩瑞全屋定制品牌（欧松板基材ENF环保级别）</t>
  </si>
  <si>
    <t>门</t>
  </si>
  <si>
    <t>不锈钢门</t>
  </si>
  <si>
    <t>总报价：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</si>
</sst>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00000"/>
    <numFmt numFmtId="178" formatCode="0_);[Red]\(0\)"/>
    <numFmt numFmtId="179" formatCode="0_ "/>
  </numFmts>
  <fonts count="47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2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20" applyNumberFormat="0" applyAlignment="0" applyProtection="0">
      <alignment vertical="center"/>
    </xf>
    <xf numFmtId="0" fontId="31" fillId="35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/>
    <xf numFmtId="0" fontId="33" fillId="35" borderId="22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5" borderId="20" applyNumberFormat="0" applyAlignment="0" applyProtection="0">
      <alignment vertical="center"/>
    </xf>
    <xf numFmtId="0" fontId="0" fillId="0" borderId="0"/>
    <xf numFmtId="0" fontId="0" fillId="0" borderId="0"/>
    <xf numFmtId="0" fontId="33" fillId="35" borderId="22" applyNumberFormat="0" applyAlignment="0" applyProtection="0">
      <alignment vertical="center"/>
    </xf>
    <xf numFmtId="0" fontId="31" fillId="35" borderId="20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0" fillId="40" borderId="23" applyNumberFormat="0" applyFont="0" applyAlignment="0" applyProtection="0">
      <alignment vertical="center"/>
    </xf>
    <xf numFmtId="0" fontId="0" fillId="0" borderId="0"/>
    <xf numFmtId="0" fontId="32" fillId="0" borderId="21" applyNumberFormat="0" applyFill="0" applyAlignment="0" applyProtection="0">
      <alignment vertical="center"/>
    </xf>
    <xf numFmtId="0" fontId="30" fillId="40" borderId="23" applyNumberFormat="0" applyFont="0" applyAlignment="0" applyProtection="0">
      <alignment vertical="center"/>
    </xf>
    <xf numFmtId="0" fontId="33" fillId="35" borderId="22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/>
    <xf numFmtId="0" fontId="30" fillId="39" borderId="0" applyNumberFormat="0" applyBorder="0" applyAlignment="0" applyProtection="0">
      <alignment vertical="center"/>
    </xf>
    <xf numFmtId="0" fontId="0" fillId="0" borderId="0"/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5" borderId="22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3" fillId="35" borderId="22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0" fillId="0" borderId="0"/>
    <xf numFmtId="0" fontId="30" fillId="3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7" fillId="43" borderId="20" applyNumberFormat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5" borderId="20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5" borderId="20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5" borderId="20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8" fillId="46" borderId="24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7" fillId="43" borderId="20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0" fillId="0" borderId="0"/>
    <xf numFmtId="0" fontId="30" fillId="40" borderId="23" applyNumberFormat="0" applyFont="0" applyAlignment="0" applyProtection="0">
      <alignment vertical="center"/>
    </xf>
    <xf numFmtId="0" fontId="0" fillId="0" borderId="0"/>
    <xf numFmtId="0" fontId="0" fillId="0" borderId="0"/>
    <xf numFmtId="0" fontId="30" fillId="40" borderId="2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43" borderId="20" applyNumberFormat="0" applyAlignment="0" applyProtection="0">
      <alignment vertical="center"/>
    </xf>
    <xf numFmtId="0" fontId="0" fillId="0" borderId="0"/>
    <xf numFmtId="0" fontId="37" fillId="43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43" borderId="20" applyNumberFormat="0" applyAlignment="0" applyProtection="0">
      <alignment vertical="center"/>
    </xf>
    <xf numFmtId="0" fontId="0" fillId="0" borderId="0"/>
    <xf numFmtId="0" fontId="37" fillId="43" borderId="20" applyNumberFormat="0" applyAlignment="0" applyProtection="0">
      <alignment vertical="center"/>
    </xf>
    <xf numFmtId="0" fontId="0" fillId="0" borderId="0"/>
    <xf numFmtId="0" fontId="37" fillId="43" borderId="20" applyNumberFormat="0" applyAlignment="0" applyProtection="0">
      <alignment vertical="center"/>
    </xf>
    <xf numFmtId="0" fontId="0" fillId="0" borderId="0"/>
    <xf numFmtId="0" fontId="0" fillId="0" borderId="0"/>
    <xf numFmtId="0" fontId="37" fillId="43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49" borderId="0" applyNumberFormat="0" applyBorder="0" applyAlignment="0" applyProtection="0">
      <alignment vertical="center"/>
    </xf>
    <xf numFmtId="0" fontId="0" fillId="0" borderId="0"/>
    <xf numFmtId="0" fontId="35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43" borderId="20" applyNumberFormat="0" applyAlignment="0" applyProtection="0">
      <alignment vertical="center"/>
    </xf>
    <xf numFmtId="0" fontId="0" fillId="0" borderId="0"/>
    <xf numFmtId="0" fontId="37" fillId="43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50" borderId="0" applyNumberFormat="0" applyBorder="0" applyAlignment="0" applyProtection="0">
      <alignment vertical="center"/>
    </xf>
    <xf numFmtId="0" fontId="0" fillId="0" borderId="0"/>
    <xf numFmtId="0" fontId="35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5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40" borderId="2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40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5" borderId="20" applyNumberFormat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8" fillId="46" borderId="24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1" fillId="35" borderId="20" applyNumberFormat="0" applyAlignment="0" applyProtection="0">
      <alignment vertical="center"/>
    </xf>
    <xf numFmtId="0" fontId="31" fillId="35" borderId="20" applyNumberFormat="0" applyAlignment="0" applyProtection="0">
      <alignment vertical="center"/>
    </xf>
    <xf numFmtId="0" fontId="31" fillId="35" borderId="20" applyNumberFormat="0" applyAlignment="0" applyProtection="0">
      <alignment vertical="center"/>
    </xf>
    <xf numFmtId="0" fontId="31" fillId="35" borderId="20" applyNumberFormat="0" applyAlignment="0" applyProtection="0">
      <alignment vertical="center"/>
    </xf>
    <xf numFmtId="0" fontId="31" fillId="35" borderId="20" applyNumberFormat="0" applyAlignment="0" applyProtection="0">
      <alignment vertical="center"/>
    </xf>
    <xf numFmtId="0" fontId="31" fillId="35" borderId="20" applyNumberFormat="0" applyAlignment="0" applyProtection="0">
      <alignment vertical="center"/>
    </xf>
    <xf numFmtId="0" fontId="31" fillId="35" borderId="20" applyNumberFormat="0" applyAlignment="0" applyProtection="0">
      <alignment vertical="center"/>
    </xf>
    <xf numFmtId="0" fontId="31" fillId="35" borderId="20" applyNumberFormat="0" applyAlignment="0" applyProtection="0">
      <alignment vertical="center"/>
    </xf>
    <xf numFmtId="0" fontId="31" fillId="35" borderId="20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40" borderId="23" applyNumberFormat="0" applyFont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7" fillId="43" borderId="20" applyNumberFormat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7" fillId="43" borderId="20" applyNumberFormat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3" fillId="35" borderId="22" applyNumberFormat="0" applyAlignment="0" applyProtection="0">
      <alignment vertical="center"/>
    </xf>
    <xf numFmtId="0" fontId="33" fillId="35" borderId="22" applyNumberFormat="0" applyAlignment="0" applyProtection="0">
      <alignment vertical="center"/>
    </xf>
    <xf numFmtId="0" fontId="33" fillId="35" borderId="22" applyNumberFormat="0" applyAlignment="0" applyProtection="0">
      <alignment vertical="center"/>
    </xf>
    <xf numFmtId="0" fontId="33" fillId="35" borderId="22" applyNumberFormat="0" applyAlignment="0" applyProtection="0">
      <alignment vertical="center"/>
    </xf>
    <xf numFmtId="0" fontId="33" fillId="35" borderId="22" applyNumberFormat="0" applyAlignment="0" applyProtection="0">
      <alignment vertical="center"/>
    </xf>
    <xf numFmtId="0" fontId="33" fillId="35" borderId="22" applyNumberFormat="0" applyAlignment="0" applyProtection="0">
      <alignment vertical="center"/>
    </xf>
    <xf numFmtId="0" fontId="33" fillId="35" borderId="22" applyNumberFormat="0" applyAlignment="0" applyProtection="0">
      <alignment vertical="center"/>
    </xf>
    <xf numFmtId="0" fontId="33" fillId="35" borderId="22" applyNumberFormat="0" applyAlignment="0" applyProtection="0">
      <alignment vertical="center"/>
    </xf>
    <xf numFmtId="0" fontId="33" fillId="35" borderId="22" applyNumberFormat="0" applyAlignment="0" applyProtection="0">
      <alignment vertical="center"/>
    </xf>
    <xf numFmtId="0" fontId="33" fillId="35" borderId="22" applyNumberFormat="0" applyAlignment="0" applyProtection="0">
      <alignment vertical="center"/>
    </xf>
    <xf numFmtId="0" fontId="33" fillId="35" borderId="22" applyNumberFormat="0" applyAlignment="0" applyProtection="0">
      <alignment vertical="center"/>
    </xf>
    <xf numFmtId="0" fontId="33" fillId="35" borderId="22" applyNumberFormat="0" applyAlignment="0" applyProtection="0">
      <alignment vertical="center"/>
    </xf>
    <xf numFmtId="0" fontId="33" fillId="35" borderId="22" applyNumberFormat="0" applyAlignment="0" applyProtection="0">
      <alignment vertical="center"/>
    </xf>
    <xf numFmtId="0" fontId="37" fillId="43" borderId="20" applyNumberFormat="0" applyAlignment="0" applyProtection="0">
      <alignment vertical="center"/>
    </xf>
    <xf numFmtId="0" fontId="37" fillId="43" borderId="20" applyNumberFormat="0" applyAlignment="0" applyProtection="0">
      <alignment vertical="center"/>
    </xf>
    <xf numFmtId="0" fontId="37" fillId="43" borderId="20" applyNumberFormat="0" applyAlignment="0" applyProtection="0">
      <alignment vertical="center"/>
    </xf>
    <xf numFmtId="0" fontId="37" fillId="43" borderId="20" applyNumberFormat="0" applyAlignment="0" applyProtection="0">
      <alignment vertical="center"/>
    </xf>
    <xf numFmtId="0" fontId="37" fillId="43" borderId="20" applyNumberFormat="0" applyAlignment="0" applyProtection="0">
      <alignment vertical="center"/>
    </xf>
    <xf numFmtId="0" fontId="37" fillId="43" borderId="20" applyNumberFormat="0" applyAlignment="0" applyProtection="0">
      <alignment vertical="center"/>
    </xf>
    <xf numFmtId="0" fontId="30" fillId="40" borderId="23" applyNumberFormat="0" applyFont="0" applyAlignment="0" applyProtection="0">
      <alignment vertical="center"/>
    </xf>
    <xf numFmtId="0" fontId="30" fillId="40" borderId="23" applyNumberFormat="0" applyFont="0" applyAlignment="0" applyProtection="0">
      <alignment vertical="center"/>
    </xf>
    <xf numFmtId="0" fontId="30" fillId="40" borderId="23" applyNumberFormat="0" applyFont="0" applyAlignment="0" applyProtection="0">
      <alignment vertical="center"/>
    </xf>
    <xf numFmtId="0" fontId="30" fillId="40" borderId="23" applyNumberFormat="0" applyFont="0" applyAlignment="0" applyProtection="0">
      <alignment vertical="center"/>
    </xf>
    <xf numFmtId="0" fontId="30" fillId="40" borderId="23" applyNumberFormat="0" applyFont="0" applyAlignment="0" applyProtection="0">
      <alignment vertical="center"/>
    </xf>
    <xf numFmtId="0" fontId="30" fillId="40" borderId="23" applyNumberFormat="0" applyFont="0" applyAlignment="0" applyProtection="0">
      <alignment vertical="center"/>
    </xf>
    <xf numFmtId="0" fontId="30" fillId="40" borderId="23" applyNumberFormat="0" applyFont="0" applyAlignment="0" applyProtection="0">
      <alignment vertical="center"/>
    </xf>
    <xf numFmtId="0" fontId="30" fillId="40" borderId="23" applyNumberFormat="0" applyFont="0" applyAlignment="0" applyProtection="0">
      <alignment vertical="center"/>
    </xf>
    <xf numFmtId="0" fontId="30" fillId="40" borderId="23" applyNumberFormat="0" applyFont="0" applyAlignment="0" applyProtection="0">
      <alignment vertical="center"/>
    </xf>
    <xf numFmtId="0" fontId="30" fillId="40" borderId="23" applyNumberFormat="0" applyFont="0" applyAlignment="0" applyProtection="0">
      <alignment vertical="center"/>
    </xf>
    <xf numFmtId="0" fontId="30" fillId="40" borderId="23" applyNumberFormat="0" applyFont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177" fontId="4" fillId="0" borderId="1" xfId="155" applyNumberFormat="1" applyFont="1" applyFill="1" applyBorder="1" applyAlignment="1" applyProtection="1">
      <alignment horizontal="center" vertical="center" wrapText="1"/>
      <protection locked="0"/>
    </xf>
    <xf numFmtId="177" fontId="4" fillId="0" borderId="2" xfId="155" applyNumberFormat="1" applyFont="1" applyFill="1" applyBorder="1" applyAlignment="1" applyProtection="1">
      <alignment horizontal="center" vertical="center" wrapText="1"/>
      <protection locked="0"/>
    </xf>
    <xf numFmtId="177" fontId="4" fillId="0" borderId="3" xfId="15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55" applyFont="1" applyFill="1" applyAlignment="1">
      <alignment vertical="center" wrapText="1"/>
    </xf>
    <xf numFmtId="177" fontId="0" fillId="0" borderId="4" xfId="155" applyNumberFormat="1" applyFont="1" applyFill="1" applyBorder="1" applyAlignment="1" applyProtection="1">
      <alignment horizontal="left" vertical="center" wrapText="1"/>
      <protection locked="0"/>
    </xf>
    <xf numFmtId="177" fontId="0" fillId="0" borderId="5" xfId="155" applyNumberFormat="1" applyFont="1" applyFill="1" applyBorder="1" applyAlignment="1" applyProtection="1">
      <alignment horizontal="left" vertical="center" wrapText="1"/>
      <protection locked="0"/>
    </xf>
    <xf numFmtId="177" fontId="0" fillId="0" borderId="6" xfId="155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55" applyFont="1" applyFill="1" applyAlignment="1">
      <alignment horizontal="left" vertical="center" wrapText="1"/>
    </xf>
    <xf numFmtId="177" fontId="5" fillId="0" borderId="5" xfId="155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6" xfId="183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0" fontId="8" fillId="0" borderId="6" xfId="15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155" applyFont="1" applyFill="1" applyAlignment="1">
      <alignment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179" fontId="6" fillId="0" borderId="8" xfId="0" applyNumberFormat="1" applyFont="1" applyFill="1" applyBorder="1" applyAlignment="1">
      <alignment horizontal="left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right" vertical="center" wrapText="1"/>
    </xf>
    <xf numFmtId="178" fontId="7" fillId="0" borderId="10" xfId="0" applyNumberFormat="1" applyFont="1" applyFill="1" applyBorder="1" applyAlignment="1">
      <alignment horizontal="center" vertical="center" wrapText="1"/>
    </xf>
    <xf numFmtId="179" fontId="6" fillId="0" borderId="11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3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计算 2 5 3" xfId="51"/>
    <cellStyle name="汇总 2 8" xfId="52"/>
    <cellStyle name="20% - 强调文字颜色 3 2 2" xfId="53"/>
    <cellStyle name="常规 4 13" xfId="54"/>
    <cellStyle name="输出 2 2 2" xfId="55"/>
    <cellStyle name="20% - 强调文字颜色 2 2 2" xfId="56"/>
    <cellStyle name="常规_Sheet1_7" xfId="57"/>
    <cellStyle name="常规 6" xfId="58"/>
    <cellStyle name="常规 4 12" xfId="59"/>
    <cellStyle name="解释性文本 2 2" xfId="60"/>
    <cellStyle name="常规 5 2 4" xfId="61"/>
    <cellStyle name="60% - 强调文字颜色 2 2 2" xfId="62"/>
    <cellStyle name="常规_标准黑胡桃工艺_8" xfId="63"/>
    <cellStyle name="常规 5 2" xfId="64"/>
    <cellStyle name="常规 5 2 2" xfId="65"/>
    <cellStyle name="计算 2 8" xfId="66"/>
    <cellStyle name="常规 4 11" xfId="67"/>
    <cellStyle name="常规 5 2 3" xfId="68"/>
    <cellStyle name="输出 2 4 2" xfId="69"/>
    <cellStyle name="计算 2 3 3" xfId="70"/>
    <cellStyle name="40% - 强调文字颜色 4 2" xfId="71"/>
    <cellStyle name="汇总 2 4 3" xfId="72"/>
    <cellStyle name="注释 2 3" xfId="73"/>
    <cellStyle name="常规 8 2" xfId="74"/>
    <cellStyle name="汇总 2 4 2" xfId="75"/>
    <cellStyle name="注释 2 3 3" xfId="76"/>
    <cellStyle name="输出 2" xfId="77"/>
    <cellStyle name="适中 2" xfId="78"/>
    <cellStyle name="20% - 强调文字颜色 5 2 3" xfId="79"/>
    <cellStyle name="20% - 强调文字颜色 3 2 3" xfId="80"/>
    <cellStyle name="40% - 强调文字颜色 2 2" xfId="81"/>
    <cellStyle name="20% - 强调文字颜色 1 2 3" xfId="82"/>
    <cellStyle name="常规 3 2" xfId="83"/>
    <cellStyle name="20% - 强调文字颜色 4 2 2" xfId="84"/>
    <cellStyle name="常规 3 3" xfId="85"/>
    <cellStyle name="20% - 强调文字颜色 4 2 3" xfId="86"/>
    <cellStyle name="20% - 强调文字颜色 3 2" xfId="87"/>
    <cellStyle name="20% - 强调文字颜色 1 2 2" xfId="88"/>
    <cellStyle name="输出 2 2" xfId="89"/>
    <cellStyle name="20% - 强调文字颜色 2 2" xfId="90"/>
    <cellStyle name="20% - 强调文字颜色 5 2" xfId="91"/>
    <cellStyle name="输出 2 2 3" xfId="92"/>
    <cellStyle name="20% - 强调文字颜色 2 2 3" xfId="93"/>
    <cellStyle name="常规 3" xfId="94"/>
    <cellStyle name="20% - 强调文字颜色 4 2" xfId="95"/>
    <cellStyle name="20% - 强调文字颜色 5 2 2" xfId="96"/>
    <cellStyle name="20% - 强调文字颜色 6 2" xfId="97"/>
    <cellStyle name="输入 2 2 3" xfId="98"/>
    <cellStyle name="20% - 强调文字颜色 6 2 2" xfId="99"/>
    <cellStyle name="20% - 强调文字颜色 6 2 3" xfId="100"/>
    <cellStyle name="40% - 强调文字颜色 1 2" xfId="101"/>
    <cellStyle name="40% - 强调文字颜色 1 2 2" xfId="102"/>
    <cellStyle name="40% - 强调文字颜色 1 2 3" xfId="103"/>
    <cellStyle name="40% - 强调文字颜色 2 2 2" xfId="104"/>
    <cellStyle name="40% - 强调文字颜色 2 2 3" xfId="105"/>
    <cellStyle name="计算 2 2" xfId="106"/>
    <cellStyle name="40% - 强调文字颜色 3 2" xfId="107"/>
    <cellStyle name="计算 2 2 2" xfId="108"/>
    <cellStyle name="40% - 强调文字颜色 3 2 2" xfId="109"/>
    <cellStyle name="计算 2 2 3" xfId="110"/>
    <cellStyle name="40% - 强调文字颜色 3 2 3" xfId="111"/>
    <cellStyle name="检查单元格 2" xfId="112"/>
    <cellStyle name="汇总 2 3" xfId="113"/>
    <cellStyle name="40% - 强调文字颜色 4 2 2" xfId="114"/>
    <cellStyle name="汇总 2 4" xfId="115"/>
    <cellStyle name="40% - 强调文字颜色 4 2 3" xfId="116"/>
    <cellStyle name="40% - 强调文字颜色 5 2" xfId="117"/>
    <cellStyle name="40% - 强调文字颜色 5 2 2" xfId="118"/>
    <cellStyle name="40% - 强调文字颜色 5 2 3" xfId="119"/>
    <cellStyle name="适中 2 2" xfId="120"/>
    <cellStyle name="40% - 强调文字颜色 6 2" xfId="121"/>
    <cellStyle name="40% - 强调文字颜色 6 2 2" xfId="122"/>
    <cellStyle name="40% - 强调文字颜色 6 2 3" xfId="123"/>
    <cellStyle name="60% - 强调文字颜色 1 2" xfId="124"/>
    <cellStyle name="60% - 强调文字颜色 1 2 2" xfId="125"/>
    <cellStyle name="常规 5" xfId="126"/>
    <cellStyle name="60% - 强调文字颜色 2 2" xfId="127"/>
    <cellStyle name="60% - 强调文字颜色 3 2" xfId="128"/>
    <cellStyle name="60% - 强调文字颜色 3 2 2" xfId="129"/>
    <cellStyle name="60% - 强调文字颜色 4 2" xfId="130"/>
    <cellStyle name="输入 2 4 3" xfId="131"/>
    <cellStyle name="60% - 强调文字颜色 4 2 2" xfId="132"/>
    <cellStyle name="60% - 强调文字颜色 5 2" xfId="133"/>
    <cellStyle name="60% - 强调文字颜色 5 2 2" xfId="134"/>
    <cellStyle name="60% - 强调文字颜色 6 2" xfId="135"/>
    <cellStyle name="60% - 强调文字颜色 6 2 2" xfId="136"/>
    <cellStyle name="标题 1 2" xfId="137"/>
    <cellStyle name="标题 1 2 2" xfId="138"/>
    <cellStyle name="标题 2 2" xfId="139"/>
    <cellStyle name="标题 2 2 2" xfId="140"/>
    <cellStyle name="标题 3 2" xfId="141"/>
    <cellStyle name="标题 3 2 2" xfId="142"/>
    <cellStyle name="标题 4 2" xfId="143"/>
    <cellStyle name="标题 4 2 2" xfId="144"/>
    <cellStyle name="标题 5" xfId="145"/>
    <cellStyle name="标题 5 2" xfId="146"/>
    <cellStyle name="差 2" xfId="147"/>
    <cellStyle name="差 2 2" xfId="148"/>
    <cellStyle name="常规 10" xfId="149"/>
    <cellStyle name="注释 2 4 3" xfId="150"/>
    <cellStyle name="常规 10 2" xfId="151"/>
    <cellStyle name="常规 11" xfId="152"/>
    <cellStyle name="注释 2 5 3" xfId="153"/>
    <cellStyle name="常规 11 2" xfId="154"/>
    <cellStyle name="常规 12" xfId="155"/>
    <cellStyle name="常规 13" xfId="156"/>
    <cellStyle name="输入 2 5 2" xfId="157"/>
    <cellStyle name="常规 14" xfId="158"/>
    <cellStyle name="输入 2 5 3" xfId="159"/>
    <cellStyle name="常规 15" xfId="160"/>
    <cellStyle name="常规 16" xfId="161"/>
    <cellStyle name="常规 17" xfId="162"/>
    <cellStyle name="常规 18" xfId="163"/>
    <cellStyle name="常规 2" xfId="164"/>
    <cellStyle name="输入 2 5" xfId="165"/>
    <cellStyle name="常规 2 10" xfId="166"/>
    <cellStyle name="输入 2 6" xfId="167"/>
    <cellStyle name="常规 2 11" xfId="168"/>
    <cellStyle name="输入 2 7" xfId="169"/>
    <cellStyle name="常规_Sheet1" xfId="170"/>
    <cellStyle name="常规 2 12" xfId="171"/>
    <cellStyle name="输入 2 8" xfId="172"/>
    <cellStyle name="常规 2 13" xfId="173"/>
    <cellStyle name="常规 2 2" xfId="174"/>
    <cellStyle name="常规 2 2 2" xfId="175"/>
    <cellStyle name="常规 2 2 2 2" xfId="176"/>
    <cellStyle name="常规 2 2 3" xfId="177"/>
    <cellStyle name="常规 2 3" xfId="178"/>
    <cellStyle name="常规 2 3 2" xfId="179"/>
    <cellStyle name="常规 2 4" xfId="180"/>
    <cellStyle name="常规 2 4 2" xfId="181"/>
    <cellStyle name="强调文字颜色 4 2" xfId="182"/>
    <cellStyle name="常规 2 5" xfId="183"/>
    <cellStyle name="强调文字颜色 4 2 2" xfId="184"/>
    <cellStyle name="常规 2 5 2" xfId="185"/>
    <cellStyle name="常规 2 6" xfId="186"/>
    <cellStyle name="常规 2 6 2" xfId="187"/>
    <cellStyle name="常规 2 6 3" xfId="188"/>
    <cellStyle name="常规 2 7" xfId="189"/>
    <cellStyle name="常规 2 7 2" xfId="190"/>
    <cellStyle name="输入 2" xfId="191"/>
    <cellStyle name="常规 2 8" xfId="192"/>
    <cellStyle name="输入 2 2" xfId="193"/>
    <cellStyle name="常规 2 8 2" xfId="194"/>
    <cellStyle name="常规 2 9" xfId="195"/>
    <cellStyle name="常规 3 10" xfId="196"/>
    <cellStyle name="常规 3 11" xfId="197"/>
    <cellStyle name="常规 3 12" xfId="198"/>
    <cellStyle name="常规 3 13" xfId="199"/>
    <cellStyle name="常规 3 2 2" xfId="200"/>
    <cellStyle name="常规 3 2 2 2" xfId="201"/>
    <cellStyle name="常规 3 2 3" xfId="202"/>
    <cellStyle name="常规 3 3 2" xfId="203"/>
    <cellStyle name="常规 3 4" xfId="204"/>
    <cellStyle name="常规 3 4 2" xfId="205"/>
    <cellStyle name="强调文字颜色 5 2" xfId="206"/>
    <cellStyle name="常规 3 5" xfId="207"/>
    <cellStyle name="强调文字颜色 5 2 2" xfId="208"/>
    <cellStyle name="常规 3 5 2" xfId="209"/>
    <cellStyle name="常规 3 6" xfId="210"/>
    <cellStyle name="常规 3 6 2" xfId="211"/>
    <cellStyle name="常规 3 7" xfId="212"/>
    <cellStyle name="常规 3 8" xfId="213"/>
    <cellStyle name="常规 3 9" xfId="214"/>
    <cellStyle name="常规 4" xfId="215"/>
    <cellStyle name="计算 2 7" xfId="216"/>
    <cellStyle name="常规 4 10" xfId="217"/>
    <cellStyle name="常规 4 2" xfId="218"/>
    <cellStyle name="常规 4 4" xfId="219"/>
    <cellStyle name="常规 4 2 2" xfId="220"/>
    <cellStyle name="常规 4 4 2" xfId="221"/>
    <cellStyle name="常规 4 2 2 2" xfId="222"/>
    <cellStyle name="强调文字颜色 6 2" xfId="223"/>
    <cellStyle name="常规 4 5" xfId="224"/>
    <cellStyle name="常规 4 2 3" xfId="225"/>
    <cellStyle name="常规 4 3" xfId="226"/>
    <cellStyle name="常规 5 4" xfId="227"/>
    <cellStyle name="常规 4 3 2" xfId="228"/>
    <cellStyle name="强调文字颜色 6 2 2" xfId="229"/>
    <cellStyle name="常规 4 5 2" xfId="230"/>
    <cellStyle name="常规 4 6" xfId="231"/>
    <cellStyle name="常规 4 6 2" xfId="232"/>
    <cellStyle name="常规 4 7" xfId="233"/>
    <cellStyle name="常规_Sheet1_1" xfId="234"/>
    <cellStyle name="常规 4 7 2" xfId="235"/>
    <cellStyle name="常规 4 8" xfId="236"/>
    <cellStyle name="常规 4 9" xfId="237"/>
    <cellStyle name="常规 5 3" xfId="238"/>
    <cellStyle name="常规 5 5" xfId="239"/>
    <cellStyle name="注释 2" xfId="240"/>
    <cellStyle name="常规 6 2" xfId="241"/>
    <cellStyle name="常规 7" xfId="242"/>
    <cellStyle name="常规 7 2" xfId="243"/>
    <cellStyle name="常规 8" xfId="244"/>
    <cellStyle name="常规 9" xfId="245"/>
    <cellStyle name="常规 9 2" xfId="246"/>
    <cellStyle name="常规_Sheet1_11" xfId="247"/>
    <cellStyle name="常规_Sheet1_2" xfId="248"/>
    <cellStyle name="注释 2 2 2" xfId="249"/>
    <cellStyle name="常规_标准黑胡桃工艺" xfId="250"/>
    <cellStyle name="常规_标准黑胡桃工艺_3" xfId="251"/>
    <cellStyle name="计算 2 6 3" xfId="252"/>
    <cellStyle name="好 2" xfId="253"/>
    <cellStyle name="好 2 2" xfId="254"/>
    <cellStyle name="汇总 2" xfId="255"/>
    <cellStyle name="汇总 2 2" xfId="256"/>
    <cellStyle name="汇总 2 2 2" xfId="257"/>
    <cellStyle name="汇总 2 2 3" xfId="258"/>
    <cellStyle name="检查单元格 2 2" xfId="259"/>
    <cellStyle name="汇总 2 3 2" xfId="260"/>
    <cellStyle name="汇总 2 3 3" xfId="261"/>
    <cellStyle name="汇总 2 5" xfId="262"/>
    <cellStyle name="汇总 2 5 2" xfId="263"/>
    <cellStyle name="汇总 2 5 3" xfId="264"/>
    <cellStyle name="汇总 2 6" xfId="265"/>
    <cellStyle name="汇总 2 6 2" xfId="266"/>
    <cellStyle name="汇总 2 6 3" xfId="267"/>
    <cellStyle name="汇总 2 7" xfId="268"/>
    <cellStyle name="计算 2 3" xfId="269"/>
    <cellStyle name="计算 2 3 2" xfId="270"/>
    <cellStyle name="计算 2 4" xfId="271"/>
    <cellStyle name="计算 2 4 2" xfId="272"/>
    <cellStyle name="计算 2 4 3" xfId="273"/>
    <cellStyle name="计算 2 5" xfId="274"/>
    <cellStyle name="计算 2 5 2" xfId="275"/>
    <cellStyle name="计算 2 6" xfId="276"/>
    <cellStyle name="计算 2 6 2" xfId="277"/>
    <cellStyle name="解释性文本 2" xfId="278"/>
    <cellStyle name="警告文本 2" xfId="279"/>
    <cellStyle name="警告文本 2 2" xfId="280"/>
    <cellStyle name="注释 2 3 2" xfId="281"/>
    <cellStyle name="链接单元格 2" xfId="282"/>
    <cellStyle name="链接单元格 2 2" xfId="283"/>
    <cellStyle name="强调文字颜色 1 2" xfId="284"/>
    <cellStyle name="强调文字颜色 1 2 2" xfId="285"/>
    <cellStyle name="强调文字颜色 2 2" xfId="286"/>
    <cellStyle name="强调文字颜色 2 2 2" xfId="287"/>
    <cellStyle name="输入 2 4" xfId="288"/>
    <cellStyle name="强调文字颜色 3 2" xfId="289"/>
    <cellStyle name="输入 2 4 2" xfId="290"/>
    <cellStyle name="强调文字颜色 3 2 2" xfId="291"/>
    <cellStyle name="输出 2 3" xfId="292"/>
    <cellStyle name="输出 2 3 2" xfId="293"/>
    <cellStyle name="输出 2 3 3" xfId="294"/>
    <cellStyle name="输出 2 4" xfId="295"/>
    <cellStyle name="输出 2 4 3" xfId="296"/>
    <cellStyle name="输出 2 5" xfId="297"/>
    <cellStyle name="输出 2 5 2" xfId="298"/>
    <cellStyle name="输出 2 5 3" xfId="299"/>
    <cellStyle name="输出 2 6" xfId="300"/>
    <cellStyle name="输出 2 6 2" xfId="301"/>
    <cellStyle name="输出 2 6 3" xfId="302"/>
    <cellStyle name="输出 2 7" xfId="303"/>
    <cellStyle name="输出 2 8" xfId="304"/>
    <cellStyle name="输入 2 2 2" xfId="305"/>
    <cellStyle name="输入 2 3" xfId="306"/>
    <cellStyle name="输入 2 3 2" xfId="307"/>
    <cellStyle name="输入 2 3 3" xfId="308"/>
    <cellStyle name="输入 2 6 2" xfId="309"/>
    <cellStyle name="输入 2 6 3" xfId="310"/>
    <cellStyle name="注释 2 2" xfId="311"/>
    <cellStyle name="注释 2 2 3" xfId="312"/>
    <cellStyle name="注释 2 4" xfId="313"/>
    <cellStyle name="注释 2 4 2" xfId="314"/>
    <cellStyle name="注释 2 5" xfId="315"/>
    <cellStyle name="注释 2 5 2" xfId="316"/>
    <cellStyle name="注释 2 6" xfId="317"/>
    <cellStyle name="注释 2 6 2" xfId="318"/>
    <cellStyle name="注释 2 6 3" xfId="319"/>
    <cellStyle name="注释 2 7" xfId="320"/>
    <cellStyle name="注释 2 8" xfId="32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9"/>
  <sheetViews>
    <sheetView showGridLines="0" tabSelected="1" zoomScale="130" zoomScaleNormal="130" topLeftCell="A91" workbookViewId="0">
      <selection activeCell="A1" sqref="A1:G115"/>
    </sheetView>
  </sheetViews>
  <sheetFormatPr defaultColWidth="8.625" defaultRowHeight="18.75"/>
  <cols>
    <col min="1" max="1" width="5.21666666666667" style="4" customWidth="1"/>
    <col min="2" max="2" width="15.8666666666667" style="4" customWidth="1"/>
    <col min="3" max="3" width="4.925" style="5" customWidth="1"/>
    <col min="4" max="4" width="6.125" style="6" customWidth="1"/>
    <col min="5" max="5" width="7.5" style="7" customWidth="1"/>
    <col min="6" max="6" width="9.25" style="8" customWidth="1"/>
    <col min="7" max="7" width="38.5583333333333" style="9" customWidth="1"/>
    <col min="8" max="8" width="15.625" style="10" customWidth="1"/>
    <col min="9" max="32" width="9" style="10" customWidth="1"/>
    <col min="33" max="16384" width="8.625" style="10"/>
  </cols>
  <sheetData>
    <row r="1" s="1" customFormat="1" ht="24" customHeight="1" spans="1:10">
      <c r="A1" s="11" t="s">
        <v>0</v>
      </c>
      <c r="B1" s="12"/>
      <c r="C1" s="12"/>
      <c r="D1" s="12"/>
      <c r="E1" s="12"/>
      <c r="F1" s="12"/>
      <c r="G1" s="13"/>
      <c r="H1" s="14"/>
      <c r="I1" s="41"/>
      <c r="J1" s="41"/>
    </row>
    <row r="2" s="1" customFormat="1" ht="14.25" spans="1:10">
      <c r="A2" s="15"/>
      <c r="B2" s="16"/>
      <c r="C2" s="16"/>
      <c r="D2" s="16"/>
      <c r="E2" s="16"/>
      <c r="F2" s="16"/>
      <c r="G2" s="17" t="s">
        <v>1</v>
      </c>
      <c r="H2" s="18"/>
      <c r="I2" s="41"/>
      <c r="J2" s="41"/>
    </row>
    <row r="3" s="1" customFormat="1" ht="14.25" spans="1:10">
      <c r="A3" s="15" t="s">
        <v>2</v>
      </c>
      <c r="B3" s="19"/>
      <c r="C3" s="19"/>
      <c r="D3" s="19"/>
      <c r="E3" s="19"/>
      <c r="F3" s="19"/>
      <c r="G3" s="17" t="s">
        <v>3</v>
      </c>
      <c r="H3" s="14"/>
      <c r="I3" s="41"/>
      <c r="J3" s="41"/>
    </row>
    <row r="4" s="1" customFormat="1" ht="14.25" spans="1:10">
      <c r="A4" s="15" t="s">
        <v>4</v>
      </c>
      <c r="B4" s="19"/>
      <c r="C4" s="19"/>
      <c r="D4" s="19"/>
      <c r="E4" s="19"/>
      <c r="F4" s="19"/>
      <c r="G4" s="17" t="s">
        <v>5</v>
      </c>
      <c r="H4" s="14"/>
      <c r="I4" s="41"/>
      <c r="J4" s="41"/>
    </row>
    <row r="5" s="1" customFormat="1" ht="13.5" spans="1:7">
      <c r="A5" s="20" t="s">
        <v>6</v>
      </c>
      <c r="B5" s="21" t="s">
        <v>7</v>
      </c>
      <c r="C5" s="22" t="s">
        <v>8</v>
      </c>
      <c r="D5" s="21" t="s">
        <v>9</v>
      </c>
      <c r="E5" s="22" t="s">
        <v>10</v>
      </c>
      <c r="F5" s="22" t="s">
        <v>11</v>
      </c>
      <c r="G5" s="23" t="s">
        <v>12</v>
      </c>
    </row>
    <row r="6" s="2" customFormat="1" ht="12" spans="1:7">
      <c r="A6" s="20" t="s">
        <v>13</v>
      </c>
      <c r="B6" s="21" t="s">
        <v>14</v>
      </c>
      <c r="C6" s="24"/>
      <c r="D6" s="25"/>
      <c r="E6" s="25"/>
      <c r="F6" s="25"/>
      <c r="G6" s="26"/>
    </row>
    <row r="7" s="2" customFormat="1" ht="12" spans="1:9">
      <c r="A7" s="20">
        <v>1</v>
      </c>
      <c r="B7" s="27" t="s">
        <v>15</v>
      </c>
      <c r="C7" s="24" t="s">
        <v>16</v>
      </c>
      <c r="D7" s="28">
        <v>3</v>
      </c>
      <c r="E7" s="24">
        <v>450</v>
      </c>
      <c r="F7" s="24">
        <f>E7*D7</f>
        <v>1350</v>
      </c>
      <c r="G7" s="29" t="s">
        <v>17</v>
      </c>
      <c r="H7" s="30"/>
      <c r="I7" s="30"/>
    </row>
    <row r="8" s="2" customFormat="1" ht="12" spans="1:9">
      <c r="A8" s="20">
        <v>2</v>
      </c>
      <c r="B8" s="27" t="s">
        <v>18</v>
      </c>
      <c r="C8" s="24" t="s">
        <v>16</v>
      </c>
      <c r="D8" s="28">
        <v>3.5</v>
      </c>
      <c r="E8" s="24">
        <v>480</v>
      </c>
      <c r="F8" s="24">
        <f>E8*D8</f>
        <v>1680</v>
      </c>
      <c r="G8" s="29" t="s">
        <v>19</v>
      </c>
      <c r="H8" s="30"/>
      <c r="I8" s="30"/>
    </row>
    <row r="9" s="2" customFormat="1" ht="12" spans="1:9">
      <c r="A9" s="20">
        <v>3</v>
      </c>
      <c r="B9" s="27" t="s">
        <v>20</v>
      </c>
      <c r="C9" s="24" t="s">
        <v>16</v>
      </c>
      <c r="D9" s="28">
        <v>1.58</v>
      </c>
      <c r="E9" s="24">
        <v>480</v>
      </c>
      <c r="F9" s="24">
        <f>E9*D9</f>
        <v>758.4</v>
      </c>
      <c r="G9" s="29" t="s">
        <v>19</v>
      </c>
      <c r="H9" s="30"/>
      <c r="I9" s="30"/>
    </row>
    <row r="10" s="2" customFormat="1" ht="12" spans="1:9">
      <c r="A10" s="20">
        <v>4</v>
      </c>
      <c r="B10" s="27" t="s">
        <v>21</v>
      </c>
      <c r="C10" s="24" t="s">
        <v>16</v>
      </c>
      <c r="D10" s="28">
        <v>1.98</v>
      </c>
      <c r="E10" s="24">
        <v>480</v>
      </c>
      <c r="F10" s="24">
        <f>E10*D10</f>
        <v>950.4</v>
      </c>
      <c r="G10" s="29" t="s">
        <v>19</v>
      </c>
      <c r="H10" s="30"/>
      <c r="I10" s="30"/>
    </row>
    <row r="11" s="2" customFormat="1" ht="12" spans="1:9">
      <c r="A11" s="20">
        <v>5</v>
      </c>
      <c r="B11" s="27" t="s">
        <v>22</v>
      </c>
      <c r="C11" s="24" t="s">
        <v>16</v>
      </c>
      <c r="D11" s="28">
        <v>3.32</v>
      </c>
      <c r="E11" s="24">
        <v>480</v>
      </c>
      <c r="F11" s="24">
        <f>E11*D11</f>
        <v>1593.6</v>
      </c>
      <c r="G11" s="29" t="s">
        <v>19</v>
      </c>
      <c r="H11" s="30"/>
      <c r="I11" s="30"/>
    </row>
    <row r="12" s="2" customFormat="1" ht="12" spans="1:9">
      <c r="A12" s="20">
        <v>6</v>
      </c>
      <c r="B12" s="27" t="s">
        <v>23</v>
      </c>
      <c r="C12" s="24" t="s">
        <v>24</v>
      </c>
      <c r="D12" s="28">
        <v>5.2</v>
      </c>
      <c r="E12" s="24">
        <v>128</v>
      </c>
      <c r="F12" s="24">
        <f t="shared" ref="F12:F19" si="0">E12*D12</f>
        <v>665.6</v>
      </c>
      <c r="G12" s="29" t="s">
        <v>19</v>
      </c>
      <c r="H12" s="30"/>
      <c r="I12" s="30"/>
    </row>
    <row r="13" s="2" customFormat="1" ht="12" spans="1:9">
      <c r="A13" s="20">
        <v>7</v>
      </c>
      <c r="B13" s="31" t="s">
        <v>25</v>
      </c>
      <c r="C13" s="24" t="s">
        <v>26</v>
      </c>
      <c r="D13" s="28">
        <v>1</v>
      </c>
      <c r="E13" s="24">
        <v>480</v>
      </c>
      <c r="F13" s="24">
        <v>480</v>
      </c>
      <c r="G13" s="29" t="s">
        <v>19</v>
      </c>
      <c r="H13" s="30"/>
      <c r="I13" s="30"/>
    </row>
    <row r="14" s="2" customFormat="1" ht="12" spans="1:9">
      <c r="A14" s="32">
        <v>8</v>
      </c>
      <c r="B14" s="31" t="s">
        <v>27</v>
      </c>
      <c r="C14" s="33" t="s">
        <v>24</v>
      </c>
      <c r="D14" s="34">
        <v>1.01</v>
      </c>
      <c r="E14" s="33">
        <v>500</v>
      </c>
      <c r="F14" s="33">
        <v>980</v>
      </c>
      <c r="G14" s="35" t="s">
        <v>28</v>
      </c>
      <c r="H14" s="30"/>
      <c r="I14" s="30"/>
    </row>
    <row r="15" s="2" customFormat="1" ht="12" spans="1:9">
      <c r="A15" s="20">
        <v>9</v>
      </c>
      <c r="B15" s="27" t="s">
        <v>29</v>
      </c>
      <c r="C15" s="24" t="s">
        <v>30</v>
      </c>
      <c r="D15" s="28">
        <v>1.01</v>
      </c>
      <c r="E15" s="24">
        <v>780</v>
      </c>
      <c r="F15" s="24">
        <f t="shared" si="0"/>
        <v>787.8</v>
      </c>
      <c r="G15" s="29" t="s">
        <v>19</v>
      </c>
      <c r="H15" s="30"/>
      <c r="I15" s="30"/>
    </row>
    <row r="16" s="2" customFormat="1" ht="12" spans="1:9">
      <c r="A16" s="20">
        <v>10</v>
      </c>
      <c r="B16" s="27" t="s">
        <v>31</v>
      </c>
      <c r="C16" s="24" t="s">
        <v>32</v>
      </c>
      <c r="D16" s="28">
        <v>1</v>
      </c>
      <c r="E16" s="24">
        <v>1500</v>
      </c>
      <c r="F16" s="24">
        <f t="shared" si="0"/>
        <v>1500</v>
      </c>
      <c r="G16" s="29" t="s">
        <v>19</v>
      </c>
      <c r="H16" s="30"/>
      <c r="I16" s="30"/>
    </row>
    <row r="17" s="2" customFormat="1" ht="12" spans="1:9">
      <c r="A17" s="20">
        <v>11</v>
      </c>
      <c r="B17" s="27" t="s">
        <v>33</v>
      </c>
      <c r="C17" s="24" t="s">
        <v>32</v>
      </c>
      <c r="D17" s="28">
        <v>1</v>
      </c>
      <c r="E17" s="24">
        <v>680</v>
      </c>
      <c r="F17" s="24">
        <f t="shared" si="0"/>
        <v>680</v>
      </c>
      <c r="G17" s="29" t="s">
        <v>34</v>
      </c>
      <c r="H17" s="30"/>
      <c r="I17" s="30"/>
    </row>
    <row r="18" s="2" customFormat="1" ht="12" spans="1:9">
      <c r="A18" s="20">
        <v>12</v>
      </c>
      <c r="B18" s="27" t="s">
        <v>35</v>
      </c>
      <c r="C18" s="24" t="s">
        <v>32</v>
      </c>
      <c r="D18" s="28">
        <v>1</v>
      </c>
      <c r="E18" s="24">
        <v>580</v>
      </c>
      <c r="F18" s="24">
        <f t="shared" si="0"/>
        <v>580</v>
      </c>
      <c r="G18" s="29" t="s">
        <v>36</v>
      </c>
      <c r="H18" s="30"/>
      <c r="I18" s="30"/>
    </row>
    <row r="19" s="2" customFormat="1" ht="12" spans="1:9">
      <c r="A19" s="20">
        <v>13</v>
      </c>
      <c r="B19" s="27" t="s">
        <v>37</v>
      </c>
      <c r="C19" s="24" t="s">
        <v>24</v>
      </c>
      <c r="D19" s="28">
        <v>2.52</v>
      </c>
      <c r="E19" s="24">
        <v>150</v>
      </c>
      <c r="F19" s="24">
        <f t="shared" si="0"/>
        <v>378</v>
      </c>
      <c r="G19" s="36" t="s">
        <v>38</v>
      </c>
      <c r="H19" s="30"/>
      <c r="I19" s="30"/>
    </row>
    <row r="20" s="2" customFormat="1" ht="12" spans="1:9">
      <c r="A20" s="20">
        <v>14</v>
      </c>
      <c r="B20" s="27" t="s">
        <v>39</v>
      </c>
      <c r="C20" s="24" t="s">
        <v>24</v>
      </c>
      <c r="D20" s="28">
        <v>1.01</v>
      </c>
      <c r="E20" s="24">
        <v>100</v>
      </c>
      <c r="F20" s="24">
        <f t="shared" ref="F20:F22" si="1">E20*D20</f>
        <v>101</v>
      </c>
      <c r="G20" s="36" t="s">
        <v>40</v>
      </c>
      <c r="H20" s="30"/>
      <c r="I20" s="30"/>
    </row>
    <row r="21" s="2" customFormat="1" ht="12" spans="1:9">
      <c r="A21" s="20">
        <v>15</v>
      </c>
      <c r="B21" s="27" t="s">
        <v>41</v>
      </c>
      <c r="C21" s="24" t="s">
        <v>32</v>
      </c>
      <c r="D21" s="28">
        <v>1</v>
      </c>
      <c r="E21" s="24">
        <v>120</v>
      </c>
      <c r="F21" s="24">
        <f t="shared" si="1"/>
        <v>120</v>
      </c>
      <c r="G21" s="36" t="s">
        <v>40</v>
      </c>
      <c r="H21" s="30"/>
      <c r="I21" s="30"/>
    </row>
    <row r="22" s="2" customFormat="1" ht="12" spans="1:9">
      <c r="A22" s="20">
        <v>16</v>
      </c>
      <c r="B22" s="27" t="s">
        <v>42</v>
      </c>
      <c r="C22" s="24" t="s">
        <v>32</v>
      </c>
      <c r="D22" s="28">
        <v>1</v>
      </c>
      <c r="E22" s="24">
        <v>1580</v>
      </c>
      <c r="F22" s="24">
        <f t="shared" si="1"/>
        <v>1580</v>
      </c>
      <c r="G22" s="29" t="s">
        <v>43</v>
      </c>
      <c r="H22" s="30"/>
      <c r="I22" s="30"/>
    </row>
    <row r="23" s="3" customFormat="1" ht="14.25" spans="1:7">
      <c r="A23" s="20"/>
      <c r="B23" s="37"/>
      <c r="C23" s="37"/>
      <c r="D23" s="37"/>
      <c r="E23" s="22" t="s">
        <v>44</v>
      </c>
      <c r="F23" s="38">
        <f>SUM(F7:F22)</f>
        <v>14184.8</v>
      </c>
      <c r="G23" s="29"/>
    </row>
    <row r="24" s="2" customFormat="1" ht="12" spans="1:7">
      <c r="A24" s="20" t="s">
        <v>45</v>
      </c>
      <c r="B24" s="21" t="s">
        <v>46</v>
      </c>
      <c r="C24" s="24"/>
      <c r="D24" s="25"/>
      <c r="E24" s="25"/>
      <c r="F24" s="25"/>
      <c r="G24" s="26"/>
    </row>
    <row r="25" s="2" customFormat="1" ht="12" spans="1:9">
      <c r="A25" s="20">
        <v>1</v>
      </c>
      <c r="B25" s="27" t="s">
        <v>47</v>
      </c>
      <c r="C25" s="24" t="s">
        <v>24</v>
      </c>
      <c r="D25" s="28">
        <v>5.89</v>
      </c>
      <c r="E25" s="24">
        <v>780</v>
      </c>
      <c r="F25" s="24">
        <f>E25*D25</f>
        <v>4594.2</v>
      </c>
      <c r="G25" s="29" t="s">
        <v>19</v>
      </c>
      <c r="H25" s="30"/>
      <c r="I25" s="30"/>
    </row>
    <row r="26" s="2" customFormat="1" ht="12" spans="1:9">
      <c r="A26" s="20">
        <v>2</v>
      </c>
      <c r="B26" s="27" t="s">
        <v>48</v>
      </c>
      <c r="C26" s="24" t="s">
        <v>24</v>
      </c>
      <c r="D26" s="28">
        <v>2.4</v>
      </c>
      <c r="E26" s="24">
        <v>780</v>
      </c>
      <c r="F26" s="24">
        <f>E26*D26</f>
        <v>1872</v>
      </c>
      <c r="G26" s="29" t="s">
        <v>19</v>
      </c>
      <c r="H26" s="30"/>
      <c r="I26" s="30"/>
    </row>
    <row r="27" s="2" customFormat="1" ht="24" spans="1:9">
      <c r="A27" s="20">
        <v>3</v>
      </c>
      <c r="B27" s="27" t="s">
        <v>49</v>
      </c>
      <c r="C27" s="24" t="s">
        <v>32</v>
      </c>
      <c r="D27" s="28">
        <v>1</v>
      </c>
      <c r="E27" s="24">
        <v>980</v>
      </c>
      <c r="F27" s="24">
        <f t="shared" ref="F27:F31" si="2">D27*E27</f>
        <v>980</v>
      </c>
      <c r="G27" s="39" t="s">
        <v>50</v>
      </c>
      <c r="H27" s="30"/>
      <c r="I27" s="30"/>
    </row>
    <row r="28" s="2" customFormat="1" ht="12" spans="1:9">
      <c r="A28" s="20">
        <v>4</v>
      </c>
      <c r="B28" s="27" t="s">
        <v>51</v>
      </c>
      <c r="C28" s="24" t="s">
        <v>32</v>
      </c>
      <c r="D28" s="28">
        <v>1</v>
      </c>
      <c r="E28" s="24">
        <v>680</v>
      </c>
      <c r="F28" s="24">
        <f t="shared" si="2"/>
        <v>680</v>
      </c>
      <c r="G28" s="39" t="s">
        <v>52</v>
      </c>
      <c r="H28" s="30"/>
      <c r="I28" s="30"/>
    </row>
    <row r="29" s="2" customFormat="1" ht="12" spans="1:9">
      <c r="A29" s="20">
        <v>5</v>
      </c>
      <c r="B29" s="27" t="s">
        <v>53</v>
      </c>
      <c r="C29" s="24" t="s">
        <v>32</v>
      </c>
      <c r="D29" s="28">
        <v>1</v>
      </c>
      <c r="E29" s="24">
        <v>1680</v>
      </c>
      <c r="F29" s="24">
        <f t="shared" si="2"/>
        <v>1680</v>
      </c>
      <c r="G29" s="39" t="s">
        <v>52</v>
      </c>
      <c r="H29" s="30"/>
      <c r="I29" s="30"/>
    </row>
    <row r="30" s="2" customFormat="1" ht="12" spans="1:9">
      <c r="A30" s="20">
        <v>6</v>
      </c>
      <c r="B30" s="27" t="s">
        <v>54</v>
      </c>
      <c r="C30" s="24" t="s">
        <v>32</v>
      </c>
      <c r="D30" s="28">
        <v>1</v>
      </c>
      <c r="E30" s="24">
        <v>980</v>
      </c>
      <c r="F30" s="24">
        <f t="shared" si="2"/>
        <v>980</v>
      </c>
      <c r="G30" s="39" t="s">
        <v>52</v>
      </c>
      <c r="H30" s="30"/>
      <c r="I30" s="30"/>
    </row>
    <row r="31" s="2" customFormat="1" ht="24" spans="1:9">
      <c r="A31" s="20">
        <v>7</v>
      </c>
      <c r="B31" s="27" t="s">
        <v>55</v>
      </c>
      <c r="C31" s="24" t="s">
        <v>32</v>
      </c>
      <c r="D31" s="28">
        <v>1</v>
      </c>
      <c r="E31" s="24">
        <v>680</v>
      </c>
      <c r="F31" s="24">
        <f t="shared" si="2"/>
        <v>680</v>
      </c>
      <c r="G31" s="39" t="s">
        <v>56</v>
      </c>
      <c r="H31" s="30"/>
      <c r="I31" s="30"/>
    </row>
    <row r="32" s="2" customFormat="1" ht="12" spans="1:9">
      <c r="A32" s="20">
        <v>8</v>
      </c>
      <c r="B32" s="27" t="s">
        <v>39</v>
      </c>
      <c r="C32" s="24" t="s">
        <v>24</v>
      </c>
      <c r="D32" s="28">
        <v>1.5</v>
      </c>
      <c r="E32" s="24">
        <v>38</v>
      </c>
      <c r="F32" s="24">
        <f t="shared" ref="F32:F34" si="3">E32*D32</f>
        <v>57</v>
      </c>
      <c r="G32" s="36" t="s">
        <v>40</v>
      </c>
      <c r="H32" s="30"/>
      <c r="I32" s="30"/>
    </row>
    <row r="33" s="2" customFormat="1" ht="12" spans="1:9">
      <c r="A33" s="20">
        <v>9</v>
      </c>
      <c r="B33" s="27" t="s">
        <v>41</v>
      </c>
      <c r="C33" s="24" t="s">
        <v>32</v>
      </c>
      <c r="D33" s="28">
        <v>1</v>
      </c>
      <c r="E33" s="24">
        <v>120</v>
      </c>
      <c r="F33" s="24">
        <f t="shared" si="3"/>
        <v>120</v>
      </c>
      <c r="G33" s="36" t="s">
        <v>40</v>
      </c>
      <c r="H33" s="30"/>
      <c r="I33" s="30"/>
    </row>
    <row r="34" s="2" customFormat="1" ht="12" spans="1:9">
      <c r="A34" s="20">
        <v>10</v>
      </c>
      <c r="B34" s="27" t="s">
        <v>57</v>
      </c>
      <c r="C34" s="24" t="s">
        <v>32</v>
      </c>
      <c r="D34" s="28">
        <v>1</v>
      </c>
      <c r="E34" s="24">
        <v>150</v>
      </c>
      <c r="F34" s="24">
        <f t="shared" si="3"/>
        <v>150</v>
      </c>
      <c r="G34" s="36" t="s">
        <v>40</v>
      </c>
      <c r="H34" s="30"/>
      <c r="I34" s="30"/>
    </row>
    <row r="35" s="2" customFormat="1" ht="12" spans="1:9">
      <c r="A35" s="20">
        <v>11</v>
      </c>
      <c r="B35" s="27" t="s">
        <v>58</v>
      </c>
      <c r="C35" s="24" t="s">
        <v>24</v>
      </c>
      <c r="D35" s="28">
        <v>5.65</v>
      </c>
      <c r="E35" s="24">
        <v>128</v>
      </c>
      <c r="F35" s="24">
        <f t="shared" ref="F35:F42" si="4">E35*D35</f>
        <v>723.2</v>
      </c>
      <c r="G35" s="29" t="s">
        <v>19</v>
      </c>
      <c r="H35" s="30"/>
      <c r="I35" s="30"/>
    </row>
    <row r="36" s="2" customFormat="1" ht="12" spans="1:9">
      <c r="A36" s="32">
        <v>12</v>
      </c>
      <c r="B36" s="31" t="s">
        <v>59</v>
      </c>
      <c r="C36" s="33" t="s">
        <v>24</v>
      </c>
      <c r="D36" s="34">
        <v>6.71</v>
      </c>
      <c r="E36" s="33">
        <v>980</v>
      </c>
      <c r="F36" s="33">
        <f t="shared" si="4"/>
        <v>6575.8</v>
      </c>
      <c r="G36" s="35" t="s">
        <v>60</v>
      </c>
      <c r="H36" s="30"/>
      <c r="I36" s="30"/>
    </row>
    <row r="37" s="3" customFormat="1" ht="13.5" spans="1:7">
      <c r="A37" s="40"/>
      <c r="B37" s="37"/>
      <c r="C37" s="37"/>
      <c r="D37" s="37"/>
      <c r="E37" s="22" t="s">
        <v>44</v>
      </c>
      <c r="F37" s="38">
        <f>SUM(F25:F36)</f>
        <v>19092.2</v>
      </c>
      <c r="G37" s="29"/>
    </row>
    <row r="38" s="2" customFormat="1" ht="12" spans="1:7">
      <c r="A38" s="20" t="s">
        <v>61</v>
      </c>
      <c r="B38" s="21" t="s">
        <v>62</v>
      </c>
      <c r="C38" s="24"/>
      <c r="D38" s="25"/>
      <c r="E38" s="25"/>
      <c r="F38" s="25"/>
      <c r="G38" s="26"/>
    </row>
    <row r="39" s="2" customFormat="1" ht="12" spans="1:9">
      <c r="A39" s="20">
        <v>1</v>
      </c>
      <c r="B39" s="27" t="s">
        <v>47</v>
      </c>
      <c r="C39" s="24" t="s">
        <v>24</v>
      </c>
      <c r="D39" s="28">
        <v>2.4</v>
      </c>
      <c r="E39" s="24">
        <v>780</v>
      </c>
      <c r="F39" s="24">
        <f t="shared" si="4"/>
        <v>1872</v>
      </c>
      <c r="G39" s="29" t="s">
        <v>19</v>
      </c>
      <c r="H39" s="30"/>
      <c r="I39" s="30"/>
    </row>
    <row r="40" s="2" customFormat="1" ht="12" spans="1:9">
      <c r="A40" s="32">
        <v>2</v>
      </c>
      <c r="B40" s="31" t="s">
        <v>59</v>
      </c>
      <c r="C40" s="33" t="s">
        <v>16</v>
      </c>
      <c r="D40" s="34">
        <v>2.4</v>
      </c>
      <c r="E40" s="33">
        <v>980</v>
      </c>
      <c r="F40" s="33">
        <f t="shared" si="4"/>
        <v>2352</v>
      </c>
      <c r="G40" s="35" t="s">
        <v>63</v>
      </c>
      <c r="H40" s="30"/>
      <c r="I40" s="30"/>
    </row>
    <row r="41" s="2" customFormat="1" ht="12" spans="1:9">
      <c r="A41" s="20">
        <v>3</v>
      </c>
      <c r="B41" s="27" t="s">
        <v>39</v>
      </c>
      <c r="C41" s="24" t="s">
        <v>24</v>
      </c>
      <c r="D41" s="28">
        <v>2.8</v>
      </c>
      <c r="E41" s="24">
        <v>100</v>
      </c>
      <c r="F41" s="24">
        <f t="shared" si="4"/>
        <v>280</v>
      </c>
      <c r="G41" s="36" t="s">
        <v>40</v>
      </c>
      <c r="H41" s="30"/>
      <c r="I41" s="30"/>
    </row>
    <row r="42" s="2" customFormat="1" ht="12" spans="1:9">
      <c r="A42" s="20">
        <v>4</v>
      </c>
      <c r="B42" s="27" t="s">
        <v>57</v>
      </c>
      <c r="C42" s="24" t="s">
        <v>32</v>
      </c>
      <c r="D42" s="28">
        <v>1</v>
      </c>
      <c r="E42" s="24">
        <v>150</v>
      </c>
      <c r="F42" s="24">
        <f t="shared" si="4"/>
        <v>150</v>
      </c>
      <c r="G42" s="36" t="s">
        <v>40</v>
      </c>
      <c r="H42" s="30"/>
      <c r="I42" s="30"/>
    </row>
    <row r="43" s="2" customFormat="1" ht="12" spans="1:9">
      <c r="A43" s="20">
        <v>5</v>
      </c>
      <c r="B43" s="27" t="s">
        <v>64</v>
      </c>
      <c r="C43" s="24" t="s">
        <v>16</v>
      </c>
      <c r="D43" s="28">
        <v>1</v>
      </c>
      <c r="E43" s="24">
        <v>480</v>
      </c>
      <c r="F43" s="24">
        <f t="shared" ref="F43:F51" si="5">E43*D43</f>
        <v>480</v>
      </c>
      <c r="G43" s="27" t="s">
        <v>64</v>
      </c>
      <c r="H43" s="30"/>
      <c r="I43" s="30"/>
    </row>
    <row r="44" s="2" customFormat="1" ht="12" spans="1:9">
      <c r="A44" s="20">
        <v>6</v>
      </c>
      <c r="B44" s="27" t="s">
        <v>65</v>
      </c>
      <c r="C44" s="24" t="s">
        <v>16</v>
      </c>
      <c r="D44" s="28">
        <v>2.3</v>
      </c>
      <c r="E44" s="24">
        <v>480</v>
      </c>
      <c r="F44" s="24">
        <f t="shared" si="5"/>
        <v>1104</v>
      </c>
      <c r="G44" s="29" t="s">
        <v>19</v>
      </c>
      <c r="H44" s="30"/>
      <c r="I44" s="30"/>
    </row>
    <row r="45" s="2" customFormat="1" ht="12" spans="1:9">
      <c r="A45" s="20">
        <v>7</v>
      </c>
      <c r="B45" s="27" t="s">
        <v>66</v>
      </c>
      <c r="C45" s="24" t="s">
        <v>16</v>
      </c>
      <c r="D45" s="28">
        <v>8.56</v>
      </c>
      <c r="E45" s="24">
        <v>480</v>
      </c>
      <c r="F45" s="24">
        <f t="shared" si="5"/>
        <v>4108.8</v>
      </c>
      <c r="G45" s="29" t="s">
        <v>19</v>
      </c>
      <c r="H45" s="30"/>
      <c r="I45" s="30"/>
    </row>
    <row r="46" s="2" customFormat="1" ht="12" spans="1:9">
      <c r="A46" s="20">
        <v>8</v>
      </c>
      <c r="B46" s="27" t="s">
        <v>67</v>
      </c>
      <c r="C46" s="24" t="s">
        <v>16</v>
      </c>
      <c r="D46" s="28">
        <v>6.25</v>
      </c>
      <c r="E46" s="24">
        <v>780</v>
      </c>
      <c r="F46" s="24">
        <f t="shared" si="5"/>
        <v>4875</v>
      </c>
      <c r="G46" s="29" t="s">
        <v>19</v>
      </c>
      <c r="H46" s="30"/>
      <c r="I46" s="30"/>
    </row>
    <row r="47" s="2" customFormat="1" ht="12" spans="1:9">
      <c r="A47" s="20">
        <v>9</v>
      </c>
      <c r="B47" s="27" t="s">
        <v>39</v>
      </c>
      <c r="C47" s="24" t="s">
        <v>24</v>
      </c>
      <c r="D47" s="28">
        <v>3</v>
      </c>
      <c r="E47" s="24">
        <v>100</v>
      </c>
      <c r="F47" s="24">
        <f t="shared" si="5"/>
        <v>300</v>
      </c>
      <c r="G47" s="36" t="s">
        <v>40</v>
      </c>
      <c r="H47" s="30"/>
      <c r="I47" s="30"/>
    </row>
    <row r="48" s="2" customFormat="1" ht="12" spans="1:9">
      <c r="A48" s="20">
        <v>10</v>
      </c>
      <c r="B48" s="27" t="s">
        <v>41</v>
      </c>
      <c r="C48" s="24" t="s">
        <v>32</v>
      </c>
      <c r="D48" s="28">
        <v>1</v>
      </c>
      <c r="E48" s="24">
        <v>120</v>
      </c>
      <c r="F48" s="24">
        <f t="shared" si="5"/>
        <v>120</v>
      </c>
      <c r="G48" s="36" t="s">
        <v>40</v>
      </c>
      <c r="H48" s="30"/>
      <c r="I48" s="30"/>
    </row>
    <row r="49" s="2" customFormat="1" ht="12" spans="1:9">
      <c r="A49" s="20">
        <v>11</v>
      </c>
      <c r="B49" s="27" t="s">
        <v>57</v>
      </c>
      <c r="C49" s="24" t="s">
        <v>32</v>
      </c>
      <c r="D49" s="28">
        <v>1</v>
      </c>
      <c r="E49" s="24">
        <v>150</v>
      </c>
      <c r="F49" s="24">
        <f t="shared" si="5"/>
        <v>150</v>
      </c>
      <c r="G49" s="36" t="s">
        <v>40</v>
      </c>
      <c r="H49" s="30"/>
      <c r="I49" s="30"/>
    </row>
    <row r="50" s="2" customFormat="1" ht="12" spans="1:9">
      <c r="A50" s="20">
        <v>12</v>
      </c>
      <c r="B50" s="27" t="s">
        <v>68</v>
      </c>
      <c r="C50" s="24" t="s">
        <v>69</v>
      </c>
      <c r="D50" s="28">
        <v>3</v>
      </c>
      <c r="E50" s="24">
        <v>120</v>
      </c>
      <c r="F50" s="24">
        <f t="shared" si="5"/>
        <v>360</v>
      </c>
      <c r="G50" s="36" t="s">
        <v>40</v>
      </c>
      <c r="H50" s="30"/>
      <c r="I50" s="30"/>
    </row>
    <row r="51" s="2" customFormat="1" ht="12" spans="1:9">
      <c r="A51" s="20">
        <v>13</v>
      </c>
      <c r="B51" s="31" t="s">
        <v>70</v>
      </c>
      <c r="C51" s="24" t="s">
        <v>32</v>
      </c>
      <c r="D51" s="28">
        <v>1</v>
      </c>
      <c r="E51" s="24">
        <v>1800</v>
      </c>
      <c r="F51" s="24">
        <f t="shared" si="5"/>
        <v>1800</v>
      </c>
      <c r="G51" s="35" t="s">
        <v>71</v>
      </c>
      <c r="H51" s="30"/>
      <c r="I51" s="30"/>
    </row>
    <row r="52" s="3" customFormat="1" ht="13.5" spans="1:7">
      <c r="A52" s="40"/>
      <c r="B52" s="37"/>
      <c r="C52" s="37"/>
      <c r="D52" s="37"/>
      <c r="E52" s="22" t="s">
        <v>44</v>
      </c>
      <c r="F52" s="38">
        <f>SUM(F39:F51)</f>
        <v>17951.8</v>
      </c>
      <c r="G52" s="29"/>
    </row>
    <row r="53" s="2" customFormat="1" ht="12" spans="1:7">
      <c r="A53" s="20" t="s">
        <v>72</v>
      </c>
      <c r="B53" s="21" t="s">
        <v>73</v>
      </c>
      <c r="C53" s="24"/>
      <c r="D53" s="25"/>
      <c r="E53" s="25"/>
      <c r="F53" s="25"/>
      <c r="G53" s="26"/>
    </row>
    <row r="54" s="2" customFormat="1" ht="12" spans="1:9">
      <c r="A54" s="20">
        <v>1</v>
      </c>
      <c r="B54" s="27" t="s">
        <v>74</v>
      </c>
      <c r="C54" s="24" t="s">
        <v>16</v>
      </c>
      <c r="D54" s="28">
        <v>10.3</v>
      </c>
      <c r="E54" s="24">
        <v>480</v>
      </c>
      <c r="F54" s="24">
        <f t="shared" ref="F54:F58" si="6">E54*D54</f>
        <v>4944</v>
      </c>
      <c r="G54" s="29" t="s">
        <v>19</v>
      </c>
      <c r="H54" s="30"/>
      <c r="I54" s="30"/>
    </row>
    <row r="55" s="2" customFormat="1" ht="12" spans="1:9">
      <c r="A55" s="20">
        <v>2</v>
      </c>
      <c r="B55" s="27" t="s">
        <v>75</v>
      </c>
      <c r="C55" s="24" t="s">
        <v>32</v>
      </c>
      <c r="D55" s="28">
        <v>1</v>
      </c>
      <c r="E55" s="24">
        <v>1800</v>
      </c>
      <c r="F55" s="33">
        <f t="shared" si="6"/>
        <v>1800</v>
      </c>
      <c r="G55" s="29" t="s">
        <v>76</v>
      </c>
      <c r="H55" s="30"/>
      <c r="I55" s="30"/>
    </row>
    <row r="56" s="3" customFormat="1" ht="12" spans="1:7">
      <c r="A56" s="20">
        <v>3</v>
      </c>
      <c r="B56" s="27" t="s">
        <v>77</v>
      </c>
      <c r="C56" s="24" t="s">
        <v>24</v>
      </c>
      <c r="D56" s="28">
        <v>2.7</v>
      </c>
      <c r="E56" s="24">
        <v>780</v>
      </c>
      <c r="F56" s="24">
        <f t="shared" si="6"/>
        <v>2106</v>
      </c>
      <c r="G56" s="29" t="s">
        <v>19</v>
      </c>
    </row>
    <row r="57" s="2" customFormat="1" ht="12" spans="1:9">
      <c r="A57" s="20">
        <v>4</v>
      </c>
      <c r="B57" s="27" t="s">
        <v>33</v>
      </c>
      <c r="C57" s="24" t="s">
        <v>32</v>
      </c>
      <c r="D57" s="28">
        <v>1</v>
      </c>
      <c r="E57" s="24">
        <v>680</v>
      </c>
      <c r="F57" s="24">
        <f t="shared" si="6"/>
        <v>680</v>
      </c>
      <c r="G57" s="29" t="s">
        <v>34</v>
      </c>
      <c r="H57" s="30"/>
      <c r="I57" s="30"/>
    </row>
    <row r="58" s="2" customFormat="1" ht="12" spans="1:9">
      <c r="A58" s="20">
        <v>5</v>
      </c>
      <c r="B58" s="27" t="s">
        <v>35</v>
      </c>
      <c r="C58" s="24" t="s">
        <v>32</v>
      </c>
      <c r="D58" s="28">
        <v>1</v>
      </c>
      <c r="E58" s="24">
        <v>580</v>
      </c>
      <c r="F58" s="24">
        <f t="shared" si="6"/>
        <v>580</v>
      </c>
      <c r="G58" s="29" t="s">
        <v>36</v>
      </c>
      <c r="H58" s="30"/>
      <c r="I58" s="30"/>
    </row>
    <row r="59" s="3" customFormat="1" ht="12" spans="1:7">
      <c r="A59" s="32">
        <v>6</v>
      </c>
      <c r="B59" s="31" t="s">
        <v>78</v>
      </c>
      <c r="C59" s="33" t="s">
        <v>24</v>
      </c>
      <c r="D59" s="34">
        <v>2.7</v>
      </c>
      <c r="E59" s="33">
        <v>500</v>
      </c>
      <c r="F59" s="33">
        <f t="shared" ref="F59:F64" si="7">E59*D59</f>
        <v>1350</v>
      </c>
      <c r="G59" s="35" t="s">
        <v>79</v>
      </c>
    </row>
    <row r="60" s="3" customFormat="1" ht="13.5" spans="1:7">
      <c r="A60" s="40"/>
      <c r="B60" s="37"/>
      <c r="C60" s="37"/>
      <c r="D60" s="37"/>
      <c r="E60" s="22" t="s">
        <v>44</v>
      </c>
      <c r="F60" s="38">
        <f>SUM(F54:F59)</f>
        <v>11460</v>
      </c>
      <c r="G60" s="29"/>
    </row>
    <row r="61" s="2" customFormat="1" ht="12" spans="1:7">
      <c r="A61" s="20" t="s">
        <v>80</v>
      </c>
      <c r="B61" s="21" t="s">
        <v>81</v>
      </c>
      <c r="C61" s="24"/>
      <c r="D61" s="25"/>
      <c r="E61" s="25"/>
      <c r="F61" s="25"/>
      <c r="G61" s="26"/>
    </row>
    <row r="62" s="2" customFormat="1" ht="24" spans="1:9">
      <c r="A62" s="20">
        <v>1</v>
      </c>
      <c r="B62" s="27" t="s">
        <v>74</v>
      </c>
      <c r="C62" s="24" t="s">
        <v>16</v>
      </c>
      <c r="D62" s="28">
        <v>10.5</v>
      </c>
      <c r="E62" s="24">
        <v>480</v>
      </c>
      <c r="F62" s="24">
        <f t="shared" si="7"/>
        <v>5040</v>
      </c>
      <c r="G62" s="36" t="s">
        <v>82</v>
      </c>
      <c r="H62" s="30"/>
      <c r="I62" s="30"/>
    </row>
    <row r="63" s="2" customFormat="1" ht="12" spans="1:9">
      <c r="A63" s="20">
        <v>2</v>
      </c>
      <c r="B63" s="27" t="s">
        <v>83</v>
      </c>
      <c r="C63" s="24" t="s">
        <v>24</v>
      </c>
      <c r="D63" s="28">
        <v>23</v>
      </c>
      <c r="E63" s="24">
        <v>58</v>
      </c>
      <c r="F63" s="24">
        <f t="shared" si="7"/>
        <v>1334</v>
      </c>
      <c r="G63" s="29" t="s">
        <v>84</v>
      </c>
      <c r="H63" s="30"/>
      <c r="I63" s="30"/>
    </row>
    <row r="64" s="2" customFormat="1" ht="12" spans="1:9">
      <c r="A64" s="20">
        <v>3</v>
      </c>
      <c r="B64" s="27" t="s">
        <v>15</v>
      </c>
      <c r="C64" s="24" t="s">
        <v>16</v>
      </c>
      <c r="D64" s="28">
        <v>3.39</v>
      </c>
      <c r="E64" s="24">
        <v>580</v>
      </c>
      <c r="F64" s="24">
        <f t="shared" si="7"/>
        <v>1966.2</v>
      </c>
      <c r="G64" s="29" t="s">
        <v>85</v>
      </c>
      <c r="H64" s="30"/>
      <c r="I64" s="30"/>
    </row>
    <row r="65" s="2" customFormat="1" ht="12" spans="1:9">
      <c r="A65" s="20">
        <v>4</v>
      </c>
      <c r="B65" s="27" t="s">
        <v>86</v>
      </c>
      <c r="C65" s="24" t="s">
        <v>16</v>
      </c>
      <c r="D65" s="28">
        <v>3</v>
      </c>
      <c r="E65" s="24">
        <v>780</v>
      </c>
      <c r="F65" s="24">
        <f t="shared" ref="F65:F73" si="8">E65*D65</f>
        <v>2340</v>
      </c>
      <c r="G65" s="29" t="s">
        <v>19</v>
      </c>
      <c r="H65" s="30"/>
      <c r="I65" s="30"/>
    </row>
    <row r="66" s="2" customFormat="1" ht="12" spans="1:9">
      <c r="A66" s="20">
        <v>5</v>
      </c>
      <c r="B66" s="27" t="s">
        <v>87</v>
      </c>
      <c r="C66" s="24" t="s">
        <v>88</v>
      </c>
      <c r="D66" s="28">
        <v>2</v>
      </c>
      <c r="E66" s="24">
        <v>980</v>
      </c>
      <c r="F66" s="24">
        <f t="shared" si="8"/>
        <v>1960</v>
      </c>
      <c r="G66" s="29" t="s">
        <v>19</v>
      </c>
      <c r="H66" s="30"/>
      <c r="I66" s="30"/>
    </row>
    <row r="67" s="2" customFormat="1" ht="12" spans="1:9">
      <c r="A67" s="20">
        <v>6</v>
      </c>
      <c r="B67" s="27" t="s">
        <v>39</v>
      </c>
      <c r="C67" s="24" t="s">
        <v>24</v>
      </c>
      <c r="D67" s="28">
        <v>1</v>
      </c>
      <c r="E67" s="24">
        <v>100</v>
      </c>
      <c r="F67" s="24">
        <f t="shared" si="8"/>
        <v>100</v>
      </c>
      <c r="G67" s="36" t="s">
        <v>40</v>
      </c>
      <c r="H67" s="30"/>
      <c r="I67" s="30"/>
    </row>
    <row r="68" s="2" customFormat="1" ht="12" spans="1:9">
      <c r="A68" s="20">
        <v>7</v>
      </c>
      <c r="B68" s="27" t="s">
        <v>41</v>
      </c>
      <c r="C68" s="24" t="s">
        <v>32</v>
      </c>
      <c r="D68" s="28">
        <v>2</v>
      </c>
      <c r="E68" s="24">
        <v>120</v>
      </c>
      <c r="F68" s="24">
        <f t="shared" si="8"/>
        <v>240</v>
      </c>
      <c r="G68" s="36" t="s">
        <v>40</v>
      </c>
      <c r="H68" s="30"/>
      <c r="I68" s="30"/>
    </row>
    <row r="69" s="2" customFormat="1" ht="12" spans="1:9">
      <c r="A69" s="20">
        <v>8</v>
      </c>
      <c r="B69" s="27" t="s">
        <v>68</v>
      </c>
      <c r="C69" s="24" t="s">
        <v>69</v>
      </c>
      <c r="D69" s="28">
        <v>1</v>
      </c>
      <c r="E69" s="24">
        <v>120</v>
      </c>
      <c r="F69" s="24">
        <f t="shared" si="8"/>
        <v>120</v>
      </c>
      <c r="G69" s="36" t="s">
        <v>40</v>
      </c>
      <c r="H69" s="30"/>
      <c r="I69" s="30"/>
    </row>
    <row r="70" s="2" customFormat="1" ht="24" spans="1:9">
      <c r="A70" s="20">
        <v>9</v>
      </c>
      <c r="B70" s="27" t="s">
        <v>89</v>
      </c>
      <c r="C70" s="24" t="s">
        <v>32</v>
      </c>
      <c r="D70" s="28">
        <v>1</v>
      </c>
      <c r="E70" s="24">
        <v>1480</v>
      </c>
      <c r="F70" s="24">
        <f t="shared" si="8"/>
        <v>1480</v>
      </c>
      <c r="G70" s="29" t="s">
        <v>90</v>
      </c>
      <c r="H70" s="30"/>
      <c r="I70" s="30"/>
    </row>
    <row r="71" s="2" customFormat="1" ht="12" spans="1:9">
      <c r="A71" s="20">
        <v>10</v>
      </c>
      <c r="B71" s="27" t="s">
        <v>58</v>
      </c>
      <c r="C71" s="24" t="s">
        <v>24</v>
      </c>
      <c r="D71" s="28">
        <v>6.8</v>
      </c>
      <c r="E71" s="24">
        <v>128</v>
      </c>
      <c r="F71" s="24">
        <f t="shared" si="8"/>
        <v>870.4</v>
      </c>
      <c r="G71" s="29" t="s">
        <v>19</v>
      </c>
      <c r="H71" s="30"/>
      <c r="I71" s="30"/>
    </row>
    <row r="72" s="2" customFormat="1" ht="12" spans="1:9">
      <c r="A72" s="20">
        <v>12</v>
      </c>
      <c r="B72" s="27" t="s">
        <v>91</v>
      </c>
      <c r="C72" s="24" t="s">
        <v>24</v>
      </c>
      <c r="D72" s="28">
        <v>7.2</v>
      </c>
      <c r="E72" s="24">
        <v>48</v>
      </c>
      <c r="F72" s="24">
        <f t="shared" si="8"/>
        <v>345.6</v>
      </c>
      <c r="G72" s="36" t="s">
        <v>92</v>
      </c>
      <c r="H72" s="30"/>
      <c r="I72" s="30"/>
    </row>
    <row r="73" s="3" customFormat="1" ht="13.5" spans="1:7">
      <c r="A73" s="40"/>
      <c r="B73" s="37"/>
      <c r="C73" s="37"/>
      <c r="D73" s="37"/>
      <c r="E73" s="22" t="s">
        <v>44</v>
      </c>
      <c r="F73" s="38">
        <f>SUM(F62:F72)</f>
        <v>15796.2</v>
      </c>
      <c r="G73" s="29"/>
    </row>
    <row r="74" s="2" customFormat="1" ht="12" spans="1:7">
      <c r="A74" s="20" t="s">
        <v>93</v>
      </c>
      <c r="B74" s="21" t="s">
        <v>94</v>
      </c>
      <c r="C74" s="24"/>
      <c r="D74" s="25"/>
      <c r="E74" s="25"/>
      <c r="F74" s="25"/>
      <c r="G74" s="26"/>
    </row>
    <row r="75" s="2" customFormat="1" ht="12" spans="1:9">
      <c r="A75" s="20">
        <v>1</v>
      </c>
      <c r="B75" s="27" t="s">
        <v>74</v>
      </c>
      <c r="C75" s="24" t="s">
        <v>16</v>
      </c>
      <c r="D75" s="28">
        <v>13.86</v>
      </c>
      <c r="E75" s="24">
        <v>480</v>
      </c>
      <c r="F75" s="24">
        <f t="shared" ref="F75:F79" si="9">E75*D75</f>
        <v>6652.8</v>
      </c>
      <c r="G75" s="29" t="s">
        <v>19</v>
      </c>
      <c r="H75" s="30"/>
      <c r="I75" s="30"/>
    </row>
    <row r="76" s="2" customFormat="1" ht="12" spans="1:9">
      <c r="A76" s="20">
        <v>2</v>
      </c>
      <c r="B76" s="27" t="s">
        <v>83</v>
      </c>
      <c r="C76" s="24" t="s">
        <v>16</v>
      </c>
      <c r="D76" s="28">
        <v>33.6</v>
      </c>
      <c r="E76" s="24">
        <v>58</v>
      </c>
      <c r="F76" s="24">
        <f t="shared" si="9"/>
        <v>1948.8</v>
      </c>
      <c r="G76" s="29" t="s">
        <v>84</v>
      </c>
      <c r="H76" s="30"/>
      <c r="I76" s="30"/>
    </row>
    <row r="77" s="2" customFormat="1" ht="12" spans="1:9">
      <c r="A77" s="20">
        <v>3</v>
      </c>
      <c r="B77" s="27" t="s">
        <v>95</v>
      </c>
      <c r="C77" s="24" t="s">
        <v>16</v>
      </c>
      <c r="D77" s="28">
        <v>4</v>
      </c>
      <c r="E77" s="24">
        <v>780</v>
      </c>
      <c r="F77" s="24">
        <f t="shared" si="9"/>
        <v>3120</v>
      </c>
      <c r="G77" s="29" t="s">
        <v>19</v>
      </c>
      <c r="H77" s="30"/>
      <c r="I77" s="30"/>
    </row>
    <row r="78" s="2" customFormat="1" ht="12" spans="1:9">
      <c r="A78" s="20">
        <v>4</v>
      </c>
      <c r="B78" s="27" t="s">
        <v>39</v>
      </c>
      <c r="C78" s="24" t="s">
        <v>24</v>
      </c>
      <c r="D78" s="28">
        <v>1.5</v>
      </c>
      <c r="E78" s="24">
        <v>100</v>
      </c>
      <c r="F78" s="24">
        <f t="shared" si="9"/>
        <v>150</v>
      </c>
      <c r="G78" s="36" t="s">
        <v>40</v>
      </c>
      <c r="H78" s="30"/>
      <c r="I78" s="30"/>
    </row>
    <row r="79" s="2" customFormat="1" ht="12" spans="1:9">
      <c r="A79" s="20">
        <v>5</v>
      </c>
      <c r="B79" s="27" t="s">
        <v>96</v>
      </c>
      <c r="C79" s="24" t="s">
        <v>32</v>
      </c>
      <c r="D79" s="28">
        <v>2</v>
      </c>
      <c r="E79" s="24">
        <v>120</v>
      </c>
      <c r="F79" s="24">
        <f t="shared" si="9"/>
        <v>240</v>
      </c>
      <c r="G79" s="36" t="s">
        <v>40</v>
      </c>
      <c r="H79" s="30"/>
      <c r="I79" s="30"/>
    </row>
    <row r="80" s="2" customFormat="1" ht="12" spans="1:9">
      <c r="A80" s="20">
        <v>6</v>
      </c>
      <c r="B80" s="27" t="s">
        <v>57</v>
      </c>
      <c r="C80" s="24" t="s">
        <v>32</v>
      </c>
      <c r="D80" s="28">
        <v>2</v>
      </c>
      <c r="E80" s="24">
        <v>120</v>
      </c>
      <c r="F80" s="24">
        <f t="shared" ref="F80:F89" si="10">E80*D80</f>
        <v>240</v>
      </c>
      <c r="G80" s="36" t="s">
        <v>40</v>
      </c>
      <c r="H80" s="30"/>
      <c r="I80" s="30"/>
    </row>
    <row r="81" s="2" customFormat="1" ht="12" spans="1:9">
      <c r="A81" s="20">
        <v>7</v>
      </c>
      <c r="B81" s="27" t="s">
        <v>68</v>
      </c>
      <c r="C81" s="24" t="s">
        <v>69</v>
      </c>
      <c r="D81" s="28">
        <v>3</v>
      </c>
      <c r="E81" s="24">
        <v>120</v>
      </c>
      <c r="F81" s="24">
        <f t="shared" si="10"/>
        <v>360</v>
      </c>
      <c r="G81" s="36" t="s">
        <v>40</v>
      </c>
      <c r="H81" s="30"/>
      <c r="I81" s="30"/>
    </row>
    <row r="82" s="2" customFormat="1" ht="12" spans="1:9">
      <c r="A82" s="20">
        <v>8</v>
      </c>
      <c r="B82" s="27" t="s">
        <v>87</v>
      </c>
      <c r="C82" s="24" t="s">
        <v>32</v>
      </c>
      <c r="D82" s="28">
        <v>2</v>
      </c>
      <c r="E82" s="24">
        <v>980</v>
      </c>
      <c r="F82" s="24">
        <f t="shared" si="10"/>
        <v>1960</v>
      </c>
      <c r="G82" s="29" t="s">
        <v>19</v>
      </c>
      <c r="H82" s="30"/>
      <c r="I82" s="30"/>
    </row>
    <row r="83" s="2" customFormat="1" ht="12" spans="1:9">
      <c r="A83" s="20">
        <v>9</v>
      </c>
      <c r="B83" s="27" t="s">
        <v>39</v>
      </c>
      <c r="C83" s="24" t="s">
        <v>24</v>
      </c>
      <c r="D83" s="28">
        <v>1</v>
      </c>
      <c r="E83" s="24">
        <v>100</v>
      </c>
      <c r="F83" s="24">
        <f t="shared" si="10"/>
        <v>100</v>
      </c>
      <c r="G83" s="36" t="s">
        <v>40</v>
      </c>
      <c r="H83" s="30"/>
      <c r="I83" s="30"/>
    </row>
    <row r="84" s="2" customFormat="1" ht="12" spans="1:9">
      <c r="A84" s="20">
        <v>10</v>
      </c>
      <c r="B84" s="27" t="s">
        <v>57</v>
      </c>
      <c r="C84" s="24" t="s">
        <v>32</v>
      </c>
      <c r="D84" s="28">
        <v>2</v>
      </c>
      <c r="E84" s="24">
        <v>150</v>
      </c>
      <c r="F84" s="24">
        <f t="shared" si="10"/>
        <v>300</v>
      </c>
      <c r="G84" s="36" t="s">
        <v>40</v>
      </c>
      <c r="H84" s="30"/>
      <c r="I84" s="30"/>
    </row>
    <row r="85" s="2" customFormat="1" ht="12" spans="1:9">
      <c r="A85" s="20">
        <v>11</v>
      </c>
      <c r="B85" s="27" t="s">
        <v>97</v>
      </c>
      <c r="C85" s="24" t="s">
        <v>16</v>
      </c>
      <c r="D85" s="28">
        <v>3.58</v>
      </c>
      <c r="E85" s="24">
        <v>780</v>
      </c>
      <c r="F85" s="24">
        <f>E85*D85-1000</f>
        <v>1792.4</v>
      </c>
      <c r="G85" s="29" t="s">
        <v>19</v>
      </c>
      <c r="H85" s="30"/>
      <c r="I85" s="30"/>
    </row>
    <row r="86" s="2" customFormat="1" ht="12" spans="1:9">
      <c r="A86" s="20"/>
      <c r="B86" s="27"/>
      <c r="C86" s="24"/>
      <c r="D86" s="28"/>
      <c r="E86" s="24"/>
      <c r="F86" s="24"/>
      <c r="G86" s="29"/>
      <c r="H86" s="30"/>
      <c r="I86" s="30"/>
    </row>
    <row r="87" s="2" customFormat="1" ht="12" spans="1:9">
      <c r="A87" s="20">
        <v>12</v>
      </c>
      <c r="B87" s="27" t="s">
        <v>68</v>
      </c>
      <c r="C87" s="24" t="s">
        <v>69</v>
      </c>
      <c r="D87" s="28">
        <v>4</v>
      </c>
      <c r="E87" s="24">
        <v>120</v>
      </c>
      <c r="F87" s="24">
        <f>E87*D87</f>
        <v>480</v>
      </c>
      <c r="G87" s="36" t="s">
        <v>40</v>
      </c>
      <c r="H87" s="30"/>
      <c r="I87" s="30"/>
    </row>
    <row r="88" s="2" customFormat="1" ht="12" spans="1:9">
      <c r="A88" s="20">
        <v>13</v>
      </c>
      <c r="B88" s="27" t="s">
        <v>98</v>
      </c>
      <c r="C88" s="24" t="s">
        <v>24</v>
      </c>
      <c r="D88" s="28">
        <v>6.85</v>
      </c>
      <c r="E88" s="24">
        <v>158</v>
      </c>
      <c r="F88" s="24">
        <f>E88*D88</f>
        <v>1082.3</v>
      </c>
      <c r="G88" s="29" t="s">
        <v>19</v>
      </c>
      <c r="H88" s="30"/>
      <c r="I88" s="30"/>
    </row>
    <row r="89" s="2" customFormat="1" ht="12" spans="1:9">
      <c r="A89" s="20">
        <v>14</v>
      </c>
      <c r="B89" s="27" t="s">
        <v>58</v>
      </c>
      <c r="C89" s="24" t="s">
        <v>24</v>
      </c>
      <c r="D89" s="28">
        <v>6.68</v>
      </c>
      <c r="E89" s="24">
        <v>128</v>
      </c>
      <c r="F89" s="24">
        <f>E89*D89</f>
        <v>855.04</v>
      </c>
      <c r="G89" s="29" t="s">
        <v>19</v>
      </c>
      <c r="H89" s="30"/>
      <c r="I89" s="30"/>
    </row>
    <row r="90" s="2" customFormat="1" ht="12" spans="1:9">
      <c r="A90" s="20">
        <v>15</v>
      </c>
      <c r="B90" s="27" t="s">
        <v>91</v>
      </c>
      <c r="C90" s="24" t="s">
        <v>24</v>
      </c>
      <c r="D90" s="28">
        <v>15.5</v>
      </c>
      <c r="E90" s="24">
        <v>48</v>
      </c>
      <c r="F90" s="24">
        <f>E90*D90</f>
        <v>744</v>
      </c>
      <c r="G90" s="36" t="s">
        <v>92</v>
      </c>
      <c r="H90" s="30"/>
      <c r="I90" s="30"/>
    </row>
    <row r="91" s="3" customFormat="1" ht="13.5" spans="1:7">
      <c r="A91" s="40"/>
      <c r="B91" s="37"/>
      <c r="C91" s="37"/>
      <c r="D91" s="37"/>
      <c r="E91" s="22" t="s">
        <v>44</v>
      </c>
      <c r="F91" s="38">
        <f>SUM(F75:F90)</f>
        <v>20025.34</v>
      </c>
      <c r="G91" s="29"/>
    </row>
    <row r="92" s="2" customFormat="1" ht="12" spans="1:7">
      <c r="A92" s="20" t="s">
        <v>99</v>
      </c>
      <c r="B92" s="21" t="s">
        <v>100</v>
      </c>
      <c r="C92" s="24"/>
      <c r="D92" s="25"/>
      <c r="E92" s="25"/>
      <c r="F92" s="25"/>
      <c r="G92" s="26"/>
    </row>
    <row r="93" s="2" customFormat="1" ht="12" spans="1:9">
      <c r="A93" s="20">
        <v>1</v>
      </c>
      <c r="B93" s="27" t="s">
        <v>86</v>
      </c>
      <c r="C93" s="24" t="s">
        <v>16</v>
      </c>
      <c r="D93" s="28">
        <v>9.86</v>
      </c>
      <c r="E93" s="24">
        <v>980</v>
      </c>
      <c r="F93" s="24">
        <f t="shared" ref="F93:F97" si="11">E93*D93</f>
        <v>9662.8</v>
      </c>
      <c r="G93" s="29" t="s">
        <v>19</v>
      </c>
      <c r="H93" s="30"/>
      <c r="I93" s="30"/>
    </row>
    <row r="94" s="2" customFormat="1" ht="12" spans="1:9">
      <c r="A94" s="20">
        <v>2</v>
      </c>
      <c r="B94" s="27" t="s">
        <v>74</v>
      </c>
      <c r="C94" s="24" t="s">
        <v>16</v>
      </c>
      <c r="D94" s="28">
        <v>1.63</v>
      </c>
      <c r="E94" s="24">
        <v>480</v>
      </c>
      <c r="F94" s="24">
        <f t="shared" si="11"/>
        <v>782.4</v>
      </c>
      <c r="G94" s="29" t="s">
        <v>19</v>
      </c>
      <c r="H94" s="30"/>
      <c r="I94" s="30"/>
    </row>
    <row r="95" s="2" customFormat="1" ht="12" spans="1:9">
      <c r="A95" s="20">
        <v>3</v>
      </c>
      <c r="B95" s="27" t="s">
        <v>39</v>
      </c>
      <c r="C95" s="24" t="s">
        <v>24</v>
      </c>
      <c r="D95" s="28">
        <v>21</v>
      </c>
      <c r="E95" s="24">
        <v>100</v>
      </c>
      <c r="F95" s="24">
        <f t="shared" si="11"/>
        <v>2100</v>
      </c>
      <c r="G95" s="36" t="s">
        <v>40</v>
      </c>
      <c r="H95" s="30"/>
      <c r="I95" s="30"/>
    </row>
    <row r="96" s="2" customFormat="1" ht="12" spans="1:9">
      <c r="A96" s="20">
        <v>4</v>
      </c>
      <c r="B96" s="27" t="s">
        <v>96</v>
      </c>
      <c r="C96" s="24" t="s">
        <v>32</v>
      </c>
      <c r="D96" s="28">
        <v>2</v>
      </c>
      <c r="E96" s="24">
        <v>120</v>
      </c>
      <c r="F96" s="24">
        <f t="shared" si="11"/>
        <v>240</v>
      </c>
      <c r="G96" s="36" t="s">
        <v>40</v>
      </c>
      <c r="H96" s="30"/>
      <c r="I96" s="30"/>
    </row>
    <row r="97" s="2" customFormat="1" ht="12" spans="1:9">
      <c r="A97" s="20">
        <v>5</v>
      </c>
      <c r="B97" s="27" t="s">
        <v>57</v>
      </c>
      <c r="C97" s="24" t="s">
        <v>32</v>
      </c>
      <c r="D97" s="28">
        <v>2</v>
      </c>
      <c r="E97" s="24">
        <v>150</v>
      </c>
      <c r="F97" s="24">
        <f t="shared" si="11"/>
        <v>300</v>
      </c>
      <c r="G97" s="36" t="s">
        <v>40</v>
      </c>
      <c r="H97" s="30"/>
      <c r="I97" s="30"/>
    </row>
    <row r="98" s="2" customFormat="1" ht="12" spans="1:9">
      <c r="A98" s="20">
        <v>6</v>
      </c>
      <c r="B98" s="27" t="s">
        <v>101</v>
      </c>
      <c r="C98" s="24" t="s">
        <v>16</v>
      </c>
      <c r="D98" s="28">
        <v>29.1</v>
      </c>
      <c r="E98" s="24">
        <v>580</v>
      </c>
      <c r="F98" s="24">
        <f t="shared" ref="F98:F104" si="12">E98*D98</f>
        <v>16878</v>
      </c>
      <c r="G98" s="29" t="s">
        <v>19</v>
      </c>
      <c r="H98" s="30"/>
      <c r="I98" s="30"/>
    </row>
    <row r="99" s="3" customFormat="1" ht="12" spans="1:7">
      <c r="A99" s="20">
        <v>7</v>
      </c>
      <c r="B99" s="27" t="s">
        <v>102</v>
      </c>
      <c r="C99" s="24" t="s">
        <v>24</v>
      </c>
      <c r="D99" s="28">
        <v>8.61</v>
      </c>
      <c r="E99" s="24">
        <v>780</v>
      </c>
      <c r="F99" s="24">
        <f t="shared" si="12"/>
        <v>6715.8</v>
      </c>
      <c r="G99" s="29" t="s">
        <v>19</v>
      </c>
    </row>
    <row r="100" s="3" customFormat="1" ht="12" spans="1:7">
      <c r="A100" s="20">
        <v>8</v>
      </c>
      <c r="B100" s="27" t="s">
        <v>103</v>
      </c>
      <c r="C100" s="24" t="s">
        <v>16</v>
      </c>
      <c r="D100" s="28">
        <v>2.68</v>
      </c>
      <c r="E100" s="24">
        <v>580</v>
      </c>
      <c r="F100" s="24">
        <f t="shared" si="12"/>
        <v>1554.4</v>
      </c>
      <c r="G100" s="29" t="s">
        <v>19</v>
      </c>
    </row>
    <row r="101" s="3" customFormat="1" ht="12" spans="1:7">
      <c r="A101" s="20">
        <v>9</v>
      </c>
      <c r="B101" s="27" t="s">
        <v>104</v>
      </c>
      <c r="C101" s="24" t="s">
        <v>24</v>
      </c>
      <c r="D101" s="28">
        <v>10.6</v>
      </c>
      <c r="E101" s="24">
        <v>120</v>
      </c>
      <c r="F101" s="24">
        <f t="shared" si="12"/>
        <v>1272</v>
      </c>
      <c r="G101" s="29"/>
    </row>
    <row r="102" s="3" customFormat="1" ht="12" spans="1:7">
      <c r="A102" s="20">
        <v>10</v>
      </c>
      <c r="B102" s="27" t="s">
        <v>105</v>
      </c>
      <c r="C102" s="24" t="s">
        <v>88</v>
      </c>
      <c r="D102" s="28">
        <v>2</v>
      </c>
      <c r="E102" s="24">
        <v>150</v>
      </c>
      <c r="F102" s="24">
        <f t="shared" si="12"/>
        <v>300</v>
      </c>
      <c r="G102" s="29"/>
    </row>
    <row r="103" s="3" customFormat="1" ht="12" spans="1:7">
      <c r="A103" s="20">
        <v>11</v>
      </c>
      <c r="B103" s="27" t="s">
        <v>106</v>
      </c>
      <c r="C103" s="28" t="s">
        <v>88</v>
      </c>
      <c r="D103" s="28">
        <v>8</v>
      </c>
      <c r="E103" s="24">
        <v>120</v>
      </c>
      <c r="F103" s="24">
        <f t="shared" si="12"/>
        <v>960</v>
      </c>
      <c r="G103" s="29"/>
    </row>
    <row r="104" s="3" customFormat="1" ht="12" spans="1:7">
      <c r="A104" s="20">
        <v>12</v>
      </c>
      <c r="B104" s="27" t="s">
        <v>107</v>
      </c>
      <c r="C104" s="28" t="s">
        <v>88</v>
      </c>
      <c r="D104" s="28">
        <v>6</v>
      </c>
      <c r="E104" s="24">
        <v>100</v>
      </c>
      <c r="F104" s="24">
        <f t="shared" si="12"/>
        <v>600</v>
      </c>
      <c r="G104" s="29"/>
    </row>
    <row r="105" s="3" customFormat="1" ht="13.5" spans="1:7">
      <c r="A105" s="40"/>
      <c r="B105" s="37"/>
      <c r="C105" s="37"/>
      <c r="D105" s="37"/>
      <c r="E105" s="22" t="s">
        <v>44</v>
      </c>
      <c r="F105" s="38">
        <f>SUM(F93:F104)</f>
        <v>41365.4</v>
      </c>
      <c r="G105" s="29"/>
    </row>
    <row r="106" s="2" customFormat="1" ht="12" spans="1:7">
      <c r="A106" s="20" t="s">
        <v>108</v>
      </c>
      <c r="B106" s="21" t="s">
        <v>109</v>
      </c>
      <c r="C106" s="24"/>
      <c r="D106" s="25"/>
      <c r="E106" s="25"/>
      <c r="F106" s="25"/>
      <c r="G106" s="26"/>
    </row>
    <row r="107" s="2" customFormat="1" ht="12" spans="1:9">
      <c r="A107" s="20">
        <v>1</v>
      </c>
      <c r="B107" s="27" t="s">
        <v>14</v>
      </c>
      <c r="C107" s="24" t="s">
        <v>26</v>
      </c>
      <c r="D107" s="28">
        <v>2</v>
      </c>
      <c r="E107" s="24">
        <v>1500</v>
      </c>
      <c r="F107" s="24">
        <f t="shared" ref="F107:F113" si="13">E107*D107</f>
        <v>3000</v>
      </c>
      <c r="G107" s="29" t="s">
        <v>110</v>
      </c>
      <c r="H107" s="30"/>
      <c r="I107" s="30"/>
    </row>
    <row r="108" s="1" customFormat="1" ht="13.5" spans="1:7">
      <c r="A108" s="20">
        <v>2</v>
      </c>
      <c r="B108" s="42" t="s">
        <v>100</v>
      </c>
      <c r="C108" s="24" t="s">
        <v>26</v>
      </c>
      <c r="D108" s="28">
        <v>2</v>
      </c>
      <c r="E108" s="43">
        <v>3000</v>
      </c>
      <c r="F108" s="24">
        <f t="shared" si="13"/>
        <v>6000</v>
      </c>
      <c r="G108" s="29" t="s">
        <v>111</v>
      </c>
    </row>
    <row r="109" s="1" customFormat="1" ht="13.5" spans="1:7">
      <c r="A109" s="40"/>
      <c r="B109" s="37"/>
      <c r="C109" s="37"/>
      <c r="D109" s="37"/>
      <c r="E109" s="22" t="s">
        <v>44</v>
      </c>
      <c r="F109" s="38">
        <f>SUM(F107:F108)</f>
        <v>9000</v>
      </c>
      <c r="G109" s="44"/>
    </row>
    <row r="110" s="2" customFormat="1" ht="12" spans="1:7">
      <c r="A110" s="20" t="s">
        <v>112</v>
      </c>
      <c r="B110" s="21" t="s">
        <v>113</v>
      </c>
      <c r="C110" s="24"/>
      <c r="D110" s="25"/>
      <c r="E110" s="25"/>
      <c r="F110" s="25"/>
      <c r="G110" s="26"/>
    </row>
    <row r="111" s="2" customFormat="1" ht="24" spans="1:9">
      <c r="A111" s="20">
        <v>1</v>
      </c>
      <c r="B111" s="31" t="s">
        <v>77</v>
      </c>
      <c r="C111" s="24" t="s">
        <v>16</v>
      </c>
      <c r="D111" s="28">
        <f>2.36*0</f>
        <v>0</v>
      </c>
      <c r="E111" s="24">
        <v>780</v>
      </c>
      <c r="F111" s="24">
        <f t="shared" si="13"/>
        <v>0</v>
      </c>
      <c r="G111" s="29" t="s">
        <v>114</v>
      </c>
      <c r="H111" s="30"/>
      <c r="I111" s="30"/>
    </row>
    <row r="112" s="2" customFormat="1" ht="12" spans="1:9">
      <c r="A112" s="20">
        <v>2</v>
      </c>
      <c r="B112" s="42" t="s">
        <v>115</v>
      </c>
      <c r="C112" s="24" t="s">
        <v>32</v>
      </c>
      <c r="D112" s="28">
        <v>1</v>
      </c>
      <c r="E112" s="45">
        <v>1580</v>
      </c>
      <c r="F112" s="24">
        <f t="shared" si="13"/>
        <v>1580</v>
      </c>
      <c r="G112" s="29" t="s">
        <v>116</v>
      </c>
      <c r="H112" s="30"/>
      <c r="I112" s="30"/>
    </row>
    <row r="113" s="1" customFormat="1" ht="13.5" spans="1:7">
      <c r="A113" s="20">
        <v>3</v>
      </c>
      <c r="B113" s="27" t="s">
        <v>91</v>
      </c>
      <c r="C113" s="24" t="s">
        <v>24</v>
      </c>
      <c r="D113" s="28">
        <v>13</v>
      </c>
      <c r="E113" s="24">
        <v>48</v>
      </c>
      <c r="F113" s="24">
        <f t="shared" si="13"/>
        <v>624</v>
      </c>
      <c r="G113" s="36" t="s">
        <v>92</v>
      </c>
    </row>
    <row r="114" s="1" customFormat="1" ht="13.5" spans="1:7">
      <c r="A114" s="40"/>
      <c r="B114" s="37"/>
      <c r="C114" s="37"/>
      <c r="D114" s="37"/>
      <c r="E114" s="22" t="s">
        <v>44</v>
      </c>
      <c r="F114" s="38">
        <f>SUM(F111:F113)</f>
        <v>2204</v>
      </c>
      <c r="G114" s="44"/>
    </row>
    <row r="115" s="1" customFormat="1" ht="14.25" spans="1:7">
      <c r="A115" s="46" t="s">
        <v>117</v>
      </c>
      <c r="B115" s="47"/>
      <c r="C115" s="47"/>
      <c r="D115" s="47"/>
      <c r="E115" s="47"/>
      <c r="F115" s="48">
        <f>F105+F91+F73+F60+F52+F37+F23+F109+F114</f>
        <v>151079.74</v>
      </c>
      <c r="G115" s="49"/>
    </row>
    <row r="116" s="1" customFormat="1" spans="1:7">
      <c r="A116" s="6"/>
      <c r="B116" s="6"/>
      <c r="C116" s="50"/>
      <c r="D116" s="6"/>
      <c r="E116" s="7"/>
      <c r="F116" s="7"/>
      <c r="G116" s="51"/>
    </row>
    <row r="117" s="1" customFormat="1" spans="1:7">
      <c r="A117" s="6"/>
      <c r="B117" s="6"/>
      <c r="C117" s="50"/>
      <c r="D117" s="6"/>
      <c r="E117" s="7"/>
      <c r="F117" s="7"/>
      <c r="G117" s="51"/>
    </row>
    <row r="118" s="1" customFormat="1" spans="1:7">
      <c r="A118" s="6"/>
      <c r="B118" s="6"/>
      <c r="C118" s="50"/>
      <c r="D118" s="6"/>
      <c r="E118" s="7"/>
      <c r="F118" s="7"/>
      <c r="G118" s="51"/>
    </row>
    <row r="119" s="1" customFormat="1" spans="1:7">
      <c r="A119" s="6"/>
      <c r="B119" s="6"/>
      <c r="C119" s="50"/>
      <c r="D119" s="6"/>
      <c r="E119" s="7"/>
      <c r="F119" s="7"/>
      <c r="G119" s="51"/>
    </row>
    <row r="120" s="1" customFormat="1" spans="1:7">
      <c r="A120" s="6"/>
      <c r="B120" s="6"/>
      <c r="C120" s="50"/>
      <c r="D120" s="6"/>
      <c r="E120" s="7"/>
      <c r="F120" s="7"/>
      <c r="G120" s="51"/>
    </row>
    <row r="121" s="1" customFormat="1" spans="1:7">
      <c r="A121" s="6"/>
      <c r="B121" s="6"/>
      <c r="C121" s="50"/>
      <c r="D121" s="6"/>
      <c r="E121" s="7"/>
      <c r="F121" s="7"/>
      <c r="G121" s="51"/>
    </row>
    <row r="122" s="1" customFormat="1" spans="1:7">
      <c r="A122" s="6"/>
      <c r="B122" s="6"/>
      <c r="C122" s="50"/>
      <c r="D122" s="6"/>
      <c r="E122" s="7"/>
      <c r="F122" s="7"/>
      <c r="G122" s="51"/>
    </row>
    <row r="123" s="1" customFormat="1" spans="1:7">
      <c r="A123" s="6"/>
      <c r="B123" s="6"/>
      <c r="C123" s="50"/>
      <c r="D123" s="6"/>
      <c r="E123" s="7"/>
      <c r="F123" s="7"/>
      <c r="G123" s="51"/>
    </row>
    <row r="124" s="1" customFormat="1" spans="1:7">
      <c r="A124" s="6"/>
      <c r="B124" s="6"/>
      <c r="C124" s="50"/>
      <c r="D124" s="6"/>
      <c r="E124" s="7"/>
      <c r="F124" s="7"/>
      <c r="G124" s="51"/>
    </row>
    <row r="125" s="1" customFormat="1" spans="1:7">
      <c r="A125" s="6"/>
      <c r="B125" s="6"/>
      <c r="C125" s="50"/>
      <c r="D125" s="6"/>
      <c r="E125" s="7"/>
      <c r="F125" s="7"/>
      <c r="G125" s="51"/>
    </row>
    <row r="126" s="1" customFormat="1" spans="1:7">
      <c r="A126" s="6"/>
      <c r="B126" s="6"/>
      <c r="C126" s="50"/>
      <c r="D126" s="6"/>
      <c r="E126" s="7"/>
      <c r="F126" s="7"/>
      <c r="G126" s="51"/>
    </row>
    <row r="127" s="1" customFormat="1" spans="1:7">
      <c r="A127" s="6"/>
      <c r="B127" s="6"/>
      <c r="C127" s="50"/>
      <c r="D127" s="6"/>
      <c r="E127" s="7"/>
      <c r="F127" s="7"/>
      <c r="G127" s="51"/>
    </row>
    <row r="128" s="1" customFormat="1" spans="1:7">
      <c r="A128" s="6"/>
      <c r="B128" s="6"/>
      <c r="C128" s="50"/>
      <c r="D128" s="6"/>
      <c r="E128" s="7"/>
      <c r="F128" s="7"/>
      <c r="G128" s="51"/>
    </row>
    <row r="129" s="1" customFormat="1" spans="1:7">
      <c r="A129" s="6"/>
      <c r="B129" s="6"/>
      <c r="C129" s="50"/>
      <c r="D129" s="6"/>
      <c r="E129" s="7"/>
      <c r="F129" s="7"/>
      <c r="G129" s="51"/>
    </row>
    <row r="130" s="1" customFormat="1" spans="1:7">
      <c r="A130" s="6"/>
      <c r="B130" s="6"/>
      <c r="C130" s="50"/>
      <c r="D130" s="6"/>
      <c r="E130" s="7"/>
      <c r="F130" s="7"/>
      <c r="G130" s="51"/>
    </row>
    <row r="131" s="1" customFormat="1" spans="1:7">
      <c r="A131" s="6"/>
      <c r="B131" s="6"/>
      <c r="C131" s="50"/>
      <c r="D131" s="6"/>
      <c r="E131" s="7"/>
      <c r="F131" s="7"/>
      <c r="G131" s="51"/>
    </row>
    <row r="132" s="1" customFormat="1" spans="1:7">
      <c r="A132" s="6"/>
      <c r="B132" s="6"/>
      <c r="C132" s="50"/>
      <c r="D132" s="6"/>
      <c r="E132" s="7"/>
      <c r="F132" s="7"/>
      <c r="G132" s="51"/>
    </row>
    <row r="133" s="1" customFormat="1" spans="1:7">
      <c r="A133" s="6"/>
      <c r="B133" s="6"/>
      <c r="C133" s="50"/>
      <c r="D133" s="6"/>
      <c r="E133" s="7"/>
      <c r="F133" s="7"/>
      <c r="G133" s="51"/>
    </row>
    <row r="134" s="1" customFormat="1" spans="1:7">
      <c r="A134" s="6"/>
      <c r="B134" s="6"/>
      <c r="C134" s="50"/>
      <c r="D134" s="6"/>
      <c r="E134" s="7"/>
      <c r="F134" s="7"/>
      <c r="G134" s="51"/>
    </row>
    <row r="135" s="1" customFormat="1" spans="1:7">
      <c r="A135" s="6"/>
      <c r="B135" s="6"/>
      <c r="C135" s="50"/>
      <c r="D135" s="6"/>
      <c r="E135" s="7"/>
      <c r="F135" s="7"/>
      <c r="G135" s="51"/>
    </row>
    <row r="136" s="1" customFormat="1" spans="1:7">
      <c r="A136" s="6"/>
      <c r="B136" s="6"/>
      <c r="C136" s="50"/>
      <c r="D136" s="6"/>
      <c r="E136" s="7"/>
      <c r="F136" s="7"/>
      <c r="G136" s="51"/>
    </row>
    <row r="137" s="1" customFormat="1" spans="1:7">
      <c r="A137" s="6"/>
      <c r="B137" s="6"/>
      <c r="C137" s="50"/>
      <c r="D137" s="6"/>
      <c r="E137" s="7"/>
      <c r="F137" s="7"/>
      <c r="G137" s="51"/>
    </row>
    <row r="138" s="1" customFormat="1" spans="1:7">
      <c r="A138" s="6"/>
      <c r="B138" s="6"/>
      <c r="C138" s="50"/>
      <c r="D138" s="6"/>
      <c r="E138" s="7"/>
      <c r="F138" s="7"/>
      <c r="G138" s="51"/>
    </row>
    <row r="139" s="1" customFormat="1" spans="1:7">
      <c r="A139" s="6"/>
      <c r="B139" s="6"/>
      <c r="C139" s="50"/>
      <c r="D139" s="6"/>
      <c r="E139" s="7"/>
      <c r="F139" s="7"/>
      <c r="G139" s="51"/>
    </row>
  </sheetData>
  <autoFilter xmlns:etc="http://www.wps.cn/officeDocument/2017/etCustomData" ref="A5:G115" etc:filterBottomFollowUsedRange="0">
    <extLst/>
  </autoFilter>
  <mergeCells count="22">
    <mergeCell ref="A1:G1"/>
    <mergeCell ref="A2:F2"/>
    <mergeCell ref="A3:F3"/>
    <mergeCell ref="A4:F4"/>
    <mergeCell ref="C6:G6"/>
    <mergeCell ref="C24:G24"/>
    <mergeCell ref="A37:D37"/>
    <mergeCell ref="C38:G38"/>
    <mergeCell ref="A52:D52"/>
    <mergeCell ref="C53:G53"/>
    <mergeCell ref="A60:D60"/>
    <mergeCell ref="C61:G61"/>
    <mergeCell ref="A73:D73"/>
    <mergeCell ref="C74:G74"/>
    <mergeCell ref="A91:D91"/>
    <mergeCell ref="C92:G92"/>
    <mergeCell ref="A105:D105"/>
    <mergeCell ref="C106:G106"/>
    <mergeCell ref="A109:D109"/>
    <mergeCell ref="C110:G110"/>
    <mergeCell ref="A114:D114"/>
    <mergeCell ref="A115:E115"/>
  </mergeCells>
  <printOptions horizontalCentered="1"/>
  <pageMargins left="0.238888888888889" right="0.2" top="0.432638888888889" bottom="0.238888888888889" header="0.159027777777778" footer="0.0791666666666667"/>
  <pageSetup paperSize="9" orientation="portrait" useFirstPageNumber="1"/>
  <headerFooter alignWithMargins="0" scaleWithDoc="0">
    <oddHeader>&amp;L&amp;"宋体,加粗"&amp;10诚信做人 认真做事&amp;C                      &amp;R&amp;"宋体,加粗"&amp;10一切口头承诺无效</oddHeader>
    <oddFooter>&amp;R&amp;10第 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家装预算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</dc:creator>
  <cp:lastModifiedBy>AA</cp:lastModifiedBy>
  <cp:revision>1</cp:revision>
  <dcterms:created xsi:type="dcterms:W3CDTF">2002-10-19T04:44:00Z</dcterms:created>
  <cp:lastPrinted>2013-11-19T03:29:00Z</cp:lastPrinted>
  <dcterms:modified xsi:type="dcterms:W3CDTF">2025-02-17T00:41:43Z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6C35EDD54A5D4F98A2999FEFE3AF445A_13</vt:lpwstr>
  </property>
</Properties>
</file>