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<sst xmlns="http://schemas.openxmlformats.org/spreadsheetml/2006/main" count="118" uniqueCount="87">
  <si>
    <t>浩德悠然居交付包装物料清单</t>
  </si>
  <si>
    <t>序号</t>
  </si>
  <si>
    <t>分类</t>
  </si>
  <si>
    <t>项目</t>
  </si>
  <si>
    <t>规格</t>
  </si>
  <si>
    <t>数量</t>
  </si>
  <si>
    <t>单位</t>
  </si>
  <si>
    <t>单价</t>
  </si>
  <si>
    <t>总价</t>
  </si>
  <si>
    <t>备注</t>
  </si>
  <si>
    <t>示意图</t>
  </si>
  <si>
    <t>骨架</t>
  </si>
  <si>
    <t>工艺：主体精工铁艺焊制直径1.5m高2.5m</t>
  </si>
  <si>
    <t>项</t>
  </si>
  <si>
    <t>租用</t>
  </si>
  <si>
    <t>画面</t>
  </si>
  <si>
    <t>kt板画面包装</t>
  </si>
  <si>
    <t>售出</t>
  </si>
  <si>
    <t>花艺</t>
  </si>
  <si>
    <t>蛋筒上为：彩色绢花花艺（颜色可选）</t>
  </si>
  <si>
    <t>花艺售出</t>
  </si>
  <si>
    <t>园区内装饰</t>
  </si>
  <si>
    <t>蛋卷花艺美陈</t>
  </si>
  <si>
    <t>花艺师，现场制作</t>
  </si>
  <si>
    <t>人</t>
  </si>
  <si>
    <t>泡雕pvc立体字雕刻3*1m高</t>
  </si>
  <si>
    <t>待确定......</t>
  </si>
  <si>
    <t>单元门</t>
  </si>
  <si>
    <t>玻璃贴</t>
  </si>
  <si>
    <t>0.9*0.1m*4条*28个单元</t>
  </si>
  <si>
    <t>条</t>
  </si>
  <si>
    <t>花柱堆头</t>
  </si>
  <si>
    <t>（0.3*1m+方形0.4*0.4m+绢花装饰）*28个单元</t>
  </si>
  <si>
    <t>组</t>
  </si>
  <si>
    <t>售出+租用</t>
  </si>
  <si>
    <t>电梯贴</t>
  </si>
  <si>
    <t>0.9*2.1m黑胶车贴，单张含安装双开电梯门38*2张</t>
  </si>
  <si>
    <t>张</t>
  </si>
  <si>
    <t>入户门</t>
  </si>
  <si>
    <t>（尺寸2.4x0.2m+1.3x0.2m+立体蝴蝶结20cm ）*250户</t>
  </si>
  <si>
    <t>阳台蝴蝶结</t>
  </si>
  <si>
    <t>（pe棉材质长条2x0.2m高，蝴蝶结直径1m）*250户</t>
  </si>
  <si>
    <t>福袋</t>
  </si>
  <si>
    <t>五谷福袋直径10cm左右（含五谷）</t>
  </si>
  <si>
    <t>份</t>
  </si>
  <si>
    <t>金剪</t>
  </si>
  <si>
    <t>总长17cm，手柄总宽8.7cm</t>
  </si>
  <si>
    <t>把</t>
  </si>
  <si>
    <t>手拧礼花</t>
  </si>
  <si>
    <t>直径60cm</t>
  </si>
  <si>
    <t>根</t>
  </si>
  <si>
    <t>礼品</t>
  </si>
  <si>
    <t>套装礼盒</t>
  </si>
  <si>
    <t>礼盒31*19*15cm</t>
  </si>
  <si>
    <t>物料</t>
  </si>
  <si>
    <t>业主档案</t>
  </si>
  <si>
    <t>A 4
封面:封面250克铜板内文80克双胶
封面覆亚膜 内文单黑胶装</t>
  </si>
  <si>
    <t>档案袋200g白卡纸
成品尺寸：24*34cm  侧厚2.8</t>
  </si>
  <si>
    <t>业主手册</t>
  </si>
  <si>
    <t>A 4
封面:封面250克铜板内文100克双胶
封面覆亚膜 内文单黑胶装</t>
  </si>
  <si>
    <t>内页72p</t>
  </si>
  <si>
    <t>贺卡</t>
  </si>
  <si>
    <t>17*12展开17*24.3
300克珠光
双面四色 模切压痕</t>
  </si>
  <si>
    <t>工艺：模切、压痕   只能采用一种</t>
  </si>
  <si>
    <t>冰柜冷饮</t>
  </si>
  <si>
    <t>冰柜雪糕</t>
  </si>
  <si>
    <t>1.5m冰柜+雪糕1000根左右（8种左右）</t>
  </si>
  <si>
    <r>
      <rPr>
        <sz val="12"/>
        <color rgb="FF000000"/>
        <rFont val="微软雅黑"/>
        <charset val="134"/>
      </rPr>
      <t>因雪糕价格不等，暂定</t>
    </r>
    <r>
      <rPr>
        <sz val="12"/>
        <color rgb="FFFF0000"/>
        <rFont val="微软雅黑"/>
        <charset val="134"/>
      </rPr>
      <t>(冰糕市场价2元300根+4元400根+5元300根）冰柜租用20天</t>
    </r>
  </si>
  <si>
    <t>水溶柜</t>
  </si>
  <si>
    <t>水溶柜+水、饮料200瓶左右</t>
  </si>
  <si>
    <t>租用+售出</t>
  </si>
  <si>
    <r>
      <rPr>
        <sz val="12"/>
        <color rgb="FF000000"/>
        <rFont val="微软雅黑"/>
        <charset val="134"/>
      </rPr>
      <t>因饮料价格不等，水和饮料搭配暂定XX元</t>
    </r>
    <r>
      <rPr>
        <sz val="12"/>
        <color rgb="FFFF0000"/>
        <rFont val="微软雅黑"/>
        <charset val="134"/>
      </rPr>
      <t>（330ml矿泉水1000瓶+小瓶可乐、雪碧、芬达500瓶）冰柜租用20天</t>
    </r>
  </si>
  <si>
    <t>工作证</t>
  </si>
  <si>
    <t>卡片7*10cm，蓝色绳子印单面logo</t>
  </si>
  <si>
    <t>套</t>
  </si>
  <si>
    <t>台签</t>
  </si>
  <si>
    <t>三角亚克力台签+双面彩色内芯，10*22cm</t>
  </si>
  <si>
    <t>其他</t>
  </si>
  <si>
    <t>人工</t>
  </si>
  <si>
    <t>现场物料安装</t>
  </si>
  <si>
    <t>运费</t>
  </si>
  <si>
    <t>物料运输</t>
  </si>
  <si>
    <t>车</t>
  </si>
  <si>
    <t>小计</t>
  </si>
  <si>
    <t>税率1%</t>
  </si>
  <si>
    <t>合计</t>
  </si>
  <si>
    <t>按实际执行为准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</si>
</sst>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rgb="FF000000"/>
      <name val="宋体"/>
      <charset val="134"/>
    </font>
    <font>
      <b/>
      <sz val="28"/>
      <color rgb="FF000000"/>
      <name val="微软雅黑"/>
      <charset val="134"/>
    </font>
    <font>
      <sz val="12"/>
      <color rgb="FF000000"/>
      <name val="微软雅黑"/>
      <charset val="134"/>
    </font>
    <font>
      <b/>
      <sz val="18"/>
      <color rgb="FFFF0000"/>
      <name val="宋体"/>
      <charset val="134"/>
    </font>
    <font>
      <sz val="12"/>
      <color rgb="FFFF0000"/>
      <name val="微软雅黑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>
      <protection locked="0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普通" xfId="50"/>
  </cellStyles>
  <tableStyles count="0" defaultTableStyle="TableStyleMedium2" defaultPivotStyle="PivotStyleLight16"/>
  <colors>
    <mruColors>
      <color rgb="00FF99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34290</xdr:colOff>
      <xdr:row>2</xdr:row>
      <xdr:rowOff>95250</xdr:rowOff>
    </xdr:from>
    <xdr:to>
      <xdr:col>9</xdr:col>
      <xdr:colOff>3000375</xdr:colOff>
      <xdr:row>5</xdr:row>
      <xdr:rowOff>27305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6885" y="1212850"/>
          <a:ext cx="2966085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135890</xdr:colOff>
      <xdr:row>7</xdr:row>
      <xdr:rowOff>85725</xdr:rowOff>
    </xdr:from>
    <xdr:to>
      <xdr:col>9</xdr:col>
      <xdr:colOff>2062480</xdr:colOff>
      <xdr:row>7</xdr:row>
      <xdr:rowOff>1359535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38485" y="3641725"/>
          <a:ext cx="1926590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107315</xdr:colOff>
      <xdr:row>8</xdr:row>
      <xdr:rowOff>57150</xdr:rowOff>
    </xdr:from>
    <xdr:to>
      <xdr:col>9</xdr:col>
      <xdr:colOff>1188720</xdr:colOff>
      <xdr:row>8</xdr:row>
      <xdr:rowOff>1124585</xdr:rowOff>
    </xdr:to>
    <xdr:pic>
      <xdr:nvPicPr>
        <xdr:cNvPr id="28" name="图片 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09910" y="5060950"/>
          <a:ext cx="108140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154940</xdr:colOff>
      <xdr:row>9</xdr:row>
      <xdr:rowOff>25400</xdr:rowOff>
    </xdr:from>
    <xdr:to>
      <xdr:col>9</xdr:col>
      <xdr:colOff>884555</xdr:colOff>
      <xdr:row>9</xdr:row>
      <xdr:rowOff>1101725</xdr:rowOff>
    </xdr:to>
    <xdr:pic>
      <xdr:nvPicPr>
        <xdr:cNvPr id="34" name="图片 3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57535" y="6197600"/>
          <a:ext cx="72961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126365</xdr:colOff>
      <xdr:row>10</xdr:row>
      <xdr:rowOff>63500</xdr:rowOff>
    </xdr:from>
    <xdr:to>
      <xdr:col>9</xdr:col>
      <xdr:colOff>848360</xdr:colOff>
      <xdr:row>11</xdr:row>
      <xdr:rowOff>35560</xdr:rowOff>
    </xdr:to>
    <xdr:pic>
      <xdr:nvPicPr>
        <xdr:cNvPr id="35" name="图片 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28960" y="7404100"/>
          <a:ext cx="721995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69215</xdr:colOff>
      <xdr:row>11</xdr:row>
      <xdr:rowOff>44450</xdr:rowOff>
    </xdr:from>
    <xdr:to>
      <xdr:col>9</xdr:col>
      <xdr:colOff>1059815</xdr:colOff>
      <xdr:row>11</xdr:row>
      <xdr:rowOff>1127760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671810" y="8401050"/>
          <a:ext cx="99060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90170</xdr:colOff>
      <xdr:row>12</xdr:row>
      <xdr:rowOff>1167130</xdr:rowOff>
    </xdr:from>
    <xdr:to>
      <xdr:col>9</xdr:col>
      <xdr:colOff>1239520</xdr:colOff>
      <xdr:row>14</xdr:row>
      <xdr:rowOff>78740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92765" y="10692130"/>
          <a:ext cx="1149350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123825</xdr:colOff>
      <xdr:row>14</xdr:row>
      <xdr:rowOff>31750</xdr:rowOff>
    </xdr:from>
    <xdr:to>
      <xdr:col>9</xdr:col>
      <xdr:colOff>1218565</xdr:colOff>
      <xdr:row>14</xdr:row>
      <xdr:rowOff>1120140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726420" y="11791950"/>
          <a:ext cx="1094740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146685</xdr:colOff>
      <xdr:row>12</xdr:row>
      <xdr:rowOff>85090</xdr:rowOff>
    </xdr:from>
    <xdr:to>
      <xdr:col>9</xdr:col>
      <xdr:colOff>1097280</xdr:colOff>
      <xdr:row>12</xdr:row>
      <xdr:rowOff>1049655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49280" y="9610090"/>
          <a:ext cx="950595" cy="964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0</xdr:colOff>
      <xdr:row>15</xdr:row>
      <xdr:rowOff>26670</xdr:rowOff>
    </xdr:from>
    <xdr:to>
      <xdr:col>9</xdr:col>
      <xdr:colOff>1122045</xdr:colOff>
      <xdr:row>15</xdr:row>
      <xdr:rowOff>1139825</xdr:rowOff>
    </xdr:to>
    <xdr:pic>
      <xdr:nvPicPr>
        <xdr:cNvPr id="2" name="图片 1" descr="4979cf4cbd20bec47bad00a6e68924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02595" y="12955270"/>
          <a:ext cx="1122045" cy="1113155"/>
        </a:xfrm>
        <a:prstGeom prst="rect">
          <a:avLst/>
        </a:prstGeom>
      </xdr:spPr>
    </xdr:pic>
    <xdr:clientData/>
  </xdr:twoCellAnchor>
  <xdr:twoCellAnchor editAs="oneCell">
    <xdr:from>
      <xdr:col>9</xdr:col>
      <xdr:colOff>1138555</xdr:colOff>
      <xdr:row>15</xdr:row>
      <xdr:rowOff>0</xdr:rowOff>
    </xdr:from>
    <xdr:to>
      <xdr:col>9</xdr:col>
      <xdr:colOff>2247265</xdr:colOff>
      <xdr:row>15</xdr:row>
      <xdr:rowOff>1113155</xdr:rowOff>
    </xdr:to>
    <xdr:pic>
      <xdr:nvPicPr>
        <xdr:cNvPr id="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41150" y="12928600"/>
          <a:ext cx="1108710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581660</xdr:colOff>
      <xdr:row>21</xdr:row>
      <xdr:rowOff>31115</xdr:rowOff>
    </xdr:from>
    <xdr:to>
      <xdr:col>9</xdr:col>
      <xdr:colOff>2246630</xdr:colOff>
      <xdr:row>21</xdr:row>
      <xdr:rowOff>969645</xdr:rowOff>
    </xdr:to>
    <xdr:pic>
      <xdr:nvPicPr>
        <xdr:cNvPr id="5" name="图片 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11547475" y="18781395"/>
          <a:ext cx="938530" cy="166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603885</xdr:colOff>
      <xdr:row>22</xdr:row>
      <xdr:rowOff>69850</xdr:rowOff>
    </xdr:from>
    <xdr:to>
      <xdr:col>9</xdr:col>
      <xdr:colOff>1791970</xdr:colOff>
      <xdr:row>22</xdr:row>
      <xdr:rowOff>904240</xdr:rowOff>
    </xdr:to>
    <xdr:pic>
      <xdr:nvPicPr>
        <xdr:cNvPr id="9" name="图片 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206480" y="20186650"/>
          <a:ext cx="1188085" cy="83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85" zoomScaleNormal="85" topLeftCell="B19" workbookViewId="0">
      <selection activeCell="N27" sqref="N27"/>
    </sheetView>
  </sheetViews>
  <sheetFormatPr defaultColWidth="9" defaultRowHeight="14.25"/>
  <cols>
    <col min="1" max="1" width="7.06666666666667" style="2" customWidth="1"/>
    <col min="2" max="2" width="11.7416666666667" style="2" customWidth="1"/>
    <col min="3" max="3" width="14.75" style="2" customWidth="1"/>
    <col min="4" max="4" width="34.025" style="3" customWidth="1"/>
    <col min="5" max="5" width="12.4916666666667" style="2" customWidth="1"/>
    <col min="6" max="6" width="8.99166666666667" style="2" customWidth="1"/>
    <col min="7" max="7" width="15" style="4" customWidth="1"/>
    <col min="8" max="8" width="21.525" style="2" customWidth="1"/>
    <col min="9" max="9" width="13.55" style="2" customWidth="1"/>
    <col min="10" max="10" width="42.625" style="2" customWidth="1"/>
    <col min="13" max="14" width="11.5"/>
  </cols>
  <sheetData>
    <row r="1" ht="52" customHeight="1" spans="1:10">
      <c r="A1" s="5" t="s">
        <v>0</v>
      </c>
      <c r="B1" s="5"/>
      <c r="C1" s="5"/>
      <c r="D1" s="6"/>
      <c r="E1" s="5"/>
      <c r="F1" s="5"/>
      <c r="G1" s="7"/>
      <c r="H1" s="5"/>
      <c r="I1" s="5"/>
      <c r="J1" s="5"/>
    </row>
    <row r="2" ht="3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6" customHeight="1" spans="1:10">
      <c r="A3" s="9">
        <v>1</v>
      </c>
      <c r="B3" s="10"/>
      <c r="C3" s="11" t="s">
        <v>11</v>
      </c>
      <c r="D3" s="9" t="s">
        <v>12</v>
      </c>
      <c r="E3" s="9">
        <v>1</v>
      </c>
      <c r="F3" s="9" t="s">
        <v>13</v>
      </c>
      <c r="G3" s="9">
        <v>1500</v>
      </c>
      <c r="H3" s="9">
        <f>G3*E3</f>
        <v>1500</v>
      </c>
      <c r="I3" s="9" t="s">
        <v>14</v>
      </c>
      <c r="J3" s="9"/>
    </row>
    <row r="4" ht="36" customHeight="1" spans="1:10">
      <c r="A4" s="9">
        <v>2</v>
      </c>
      <c r="B4" s="10"/>
      <c r="C4" s="11" t="s">
        <v>15</v>
      </c>
      <c r="D4" s="9" t="s">
        <v>16</v>
      </c>
      <c r="E4" s="9">
        <v>1</v>
      </c>
      <c r="F4" s="9" t="s">
        <v>13</v>
      </c>
      <c r="G4" s="9">
        <v>800</v>
      </c>
      <c r="H4" s="9">
        <f t="shared" ref="H4:H25" si="0">G4*E4</f>
        <v>800</v>
      </c>
      <c r="I4" s="9" t="s">
        <v>17</v>
      </c>
      <c r="J4" s="9"/>
    </row>
    <row r="5" ht="36" customHeight="1" spans="1:10">
      <c r="A5" s="9">
        <v>3</v>
      </c>
      <c r="B5" s="10"/>
      <c r="C5" s="11" t="s">
        <v>18</v>
      </c>
      <c r="D5" s="12" t="s">
        <v>19</v>
      </c>
      <c r="E5" s="9">
        <v>1</v>
      </c>
      <c r="F5" s="9" t="s">
        <v>13</v>
      </c>
      <c r="G5" s="9">
        <v>5000</v>
      </c>
      <c r="H5" s="9">
        <f t="shared" si="0"/>
        <v>5000</v>
      </c>
      <c r="I5" s="9" t="s">
        <v>20</v>
      </c>
      <c r="J5" s="9"/>
    </row>
    <row r="6" ht="48" customHeight="1" spans="1:10">
      <c r="A6" s="9">
        <v>4</v>
      </c>
      <c r="B6" s="10" t="s">
        <v>21</v>
      </c>
      <c r="C6" s="11" t="s">
        <v>22</v>
      </c>
      <c r="D6" s="9" t="s">
        <v>23</v>
      </c>
      <c r="E6" s="9">
        <v>2</v>
      </c>
      <c r="F6" s="9" t="s">
        <v>24</v>
      </c>
      <c r="G6" s="9">
        <v>300</v>
      </c>
      <c r="H6" s="9">
        <f t="shared" si="0"/>
        <v>600</v>
      </c>
      <c r="I6" s="9" t="s">
        <v>17</v>
      </c>
      <c r="J6" s="26"/>
    </row>
    <row r="7" ht="36" customHeight="1" spans="1:10">
      <c r="A7" s="9">
        <v>5</v>
      </c>
      <c r="B7" s="10"/>
      <c r="C7" s="13"/>
      <c r="D7" s="12" t="s">
        <v>25</v>
      </c>
      <c r="E7" s="9">
        <v>1</v>
      </c>
      <c r="F7" s="9" t="s">
        <v>13</v>
      </c>
      <c r="G7" s="9">
        <v>1500</v>
      </c>
      <c r="H7" s="9">
        <f t="shared" si="0"/>
        <v>1500</v>
      </c>
      <c r="I7" s="9" t="s">
        <v>17</v>
      </c>
      <c r="J7" s="27" t="s">
        <v>26</v>
      </c>
    </row>
    <row r="8" ht="114" customHeight="1" spans="1:10">
      <c r="A8" s="9">
        <v>6</v>
      </c>
      <c r="B8" s="9" t="s">
        <v>27</v>
      </c>
      <c r="C8" s="13" t="s">
        <v>28</v>
      </c>
      <c r="D8" s="14" t="s">
        <v>29</v>
      </c>
      <c r="E8" s="9">
        <v>112</v>
      </c>
      <c r="F8" s="9" t="s">
        <v>30</v>
      </c>
      <c r="G8" s="9">
        <v>5</v>
      </c>
      <c r="H8" s="9">
        <f t="shared" si="0"/>
        <v>560</v>
      </c>
      <c r="I8" s="9" t="s">
        <v>17</v>
      </c>
      <c r="J8" s="9"/>
    </row>
    <row r="9" ht="92" customHeight="1" spans="1:10">
      <c r="A9" s="9">
        <v>7</v>
      </c>
      <c r="B9" s="9"/>
      <c r="C9" s="13" t="s">
        <v>31</v>
      </c>
      <c r="D9" s="12" t="s">
        <v>32</v>
      </c>
      <c r="E9" s="9">
        <v>28</v>
      </c>
      <c r="F9" s="9" t="s">
        <v>33</v>
      </c>
      <c r="G9" s="9">
        <v>300</v>
      </c>
      <c r="H9" s="9">
        <f t="shared" si="0"/>
        <v>8400</v>
      </c>
      <c r="I9" s="9" t="s">
        <v>34</v>
      </c>
      <c r="J9" s="9"/>
    </row>
    <row r="10" ht="92" customHeight="1" spans="1:10">
      <c r="A10" s="9">
        <v>8</v>
      </c>
      <c r="B10" s="9"/>
      <c r="C10" s="13" t="s">
        <v>35</v>
      </c>
      <c r="D10" s="12" t="s">
        <v>36</v>
      </c>
      <c r="E10" s="9">
        <v>76</v>
      </c>
      <c r="F10" s="9" t="s">
        <v>37</v>
      </c>
      <c r="G10" s="9">
        <v>70</v>
      </c>
      <c r="H10" s="9">
        <f t="shared" si="0"/>
        <v>5320</v>
      </c>
      <c r="I10" s="9" t="s">
        <v>17</v>
      </c>
      <c r="J10" s="9"/>
    </row>
    <row r="11" ht="80" customHeight="1" spans="1:10">
      <c r="A11" s="9">
        <v>9</v>
      </c>
      <c r="B11" s="9"/>
      <c r="C11" s="9" t="s">
        <v>38</v>
      </c>
      <c r="D11" s="12" t="s">
        <v>39</v>
      </c>
      <c r="E11" s="9">
        <v>250</v>
      </c>
      <c r="F11" s="9" t="s">
        <v>33</v>
      </c>
      <c r="G11" s="9">
        <v>27</v>
      </c>
      <c r="H11" s="9">
        <f t="shared" si="0"/>
        <v>6750</v>
      </c>
      <c r="I11" s="9" t="s">
        <v>17</v>
      </c>
      <c r="J11" s="9"/>
    </row>
    <row r="12" ht="92" customHeight="1" spans="1:10">
      <c r="A12" s="9">
        <v>10</v>
      </c>
      <c r="B12" s="9"/>
      <c r="C12" s="13" t="s">
        <v>40</v>
      </c>
      <c r="D12" s="12" t="s">
        <v>41</v>
      </c>
      <c r="E12" s="9">
        <v>250</v>
      </c>
      <c r="F12" s="9" t="s">
        <v>33</v>
      </c>
      <c r="G12" s="9">
        <v>25</v>
      </c>
      <c r="H12" s="9">
        <f t="shared" si="0"/>
        <v>6250</v>
      </c>
      <c r="I12" s="9" t="s">
        <v>17</v>
      </c>
      <c r="J12" s="9"/>
    </row>
    <row r="13" ht="92" customHeight="1" spans="1:10">
      <c r="A13" s="9">
        <v>11</v>
      </c>
      <c r="B13" s="9"/>
      <c r="C13" s="13" t="s">
        <v>42</v>
      </c>
      <c r="D13" s="12" t="s">
        <v>43</v>
      </c>
      <c r="E13" s="9">
        <v>184</v>
      </c>
      <c r="F13" s="9" t="s">
        <v>44</v>
      </c>
      <c r="G13" s="9">
        <v>5</v>
      </c>
      <c r="H13" s="9">
        <f t="shared" si="0"/>
        <v>920</v>
      </c>
      <c r="I13" s="9" t="s">
        <v>17</v>
      </c>
      <c r="J13" s="9"/>
    </row>
    <row r="14" ht="84" customHeight="1" spans="1:10">
      <c r="A14" s="9">
        <v>12</v>
      </c>
      <c r="B14" s="9"/>
      <c r="C14" s="13" t="s">
        <v>45</v>
      </c>
      <c r="D14" s="12" t="s">
        <v>46</v>
      </c>
      <c r="E14" s="9">
        <v>6</v>
      </c>
      <c r="F14" s="9" t="s">
        <v>47</v>
      </c>
      <c r="G14" s="9">
        <v>18</v>
      </c>
      <c r="H14" s="9">
        <f t="shared" si="0"/>
        <v>108</v>
      </c>
      <c r="I14" s="9" t="s">
        <v>17</v>
      </c>
      <c r="J14" s="9"/>
    </row>
    <row r="15" ht="92" customHeight="1" spans="1:10">
      <c r="A15" s="9">
        <v>13</v>
      </c>
      <c r="B15" s="9"/>
      <c r="C15" s="13" t="s">
        <v>48</v>
      </c>
      <c r="D15" s="12" t="s">
        <v>49</v>
      </c>
      <c r="E15" s="9">
        <v>368</v>
      </c>
      <c r="F15" s="9" t="s">
        <v>50</v>
      </c>
      <c r="G15" s="9">
        <v>5</v>
      </c>
      <c r="H15" s="9">
        <f t="shared" si="0"/>
        <v>1840</v>
      </c>
      <c r="I15" s="9" t="s">
        <v>17</v>
      </c>
      <c r="J15" s="9"/>
    </row>
    <row r="16" s="1" customFormat="1" ht="92" customHeight="1" spans="1:10">
      <c r="A16" s="9">
        <v>14</v>
      </c>
      <c r="B16" s="9" t="s">
        <v>51</v>
      </c>
      <c r="C16" s="13" t="s">
        <v>52</v>
      </c>
      <c r="D16" s="12" t="s">
        <v>53</v>
      </c>
      <c r="E16" s="9">
        <v>184</v>
      </c>
      <c r="F16" s="9" t="s">
        <v>44</v>
      </c>
      <c r="G16" s="9">
        <v>336</v>
      </c>
      <c r="H16" s="9">
        <f t="shared" si="0"/>
        <v>61824</v>
      </c>
      <c r="I16" s="9" t="s">
        <v>17</v>
      </c>
      <c r="J16" s="9"/>
    </row>
    <row r="17" ht="79" customHeight="1" spans="1:10">
      <c r="A17" s="9">
        <v>15</v>
      </c>
      <c r="B17" s="11" t="s">
        <v>54</v>
      </c>
      <c r="C17" s="13" t="s">
        <v>55</v>
      </c>
      <c r="D17" s="12" t="s">
        <v>56</v>
      </c>
      <c r="E17" s="9">
        <v>250</v>
      </c>
      <c r="F17" s="9" t="s">
        <v>44</v>
      </c>
      <c r="G17" s="9">
        <v>8.5</v>
      </c>
      <c r="H17" s="9">
        <f t="shared" si="0"/>
        <v>2125</v>
      </c>
      <c r="I17" s="9" t="s">
        <v>17</v>
      </c>
      <c r="J17" s="27" t="s">
        <v>57</v>
      </c>
    </row>
    <row r="18" ht="79" customHeight="1" spans="1:10">
      <c r="A18" s="9">
        <v>16</v>
      </c>
      <c r="B18" s="10"/>
      <c r="C18" s="13" t="s">
        <v>58</v>
      </c>
      <c r="D18" s="12" t="s">
        <v>59</v>
      </c>
      <c r="E18" s="9">
        <v>250</v>
      </c>
      <c r="F18" s="9" t="s">
        <v>44</v>
      </c>
      <c r="G18" s="9">
        <v>8.5</v>
      </c>
      <c r="H18" s="9">
        <f t="shared" si="0"/>
        <v>2125</v>
      </c>
      <c r="I18" s="9" t="s">
        <v>17</v>
      </c>
      <c r="J18" s="27" t="s">
        <v>60</v>
      </c>
    </row>
    <row r="19" ht="79" customHeight="1" spans="1:10">
      <c r="A19" s="9">
        <v>17</v>
      </c>
      <c r="B19" s="13"/>
      <c r="C19" s="13" t="s">
        <v>61</v>
      </c>
      <c r="D19" s="12" t="s">
        <v>62</v>
      </c>
      <c r="E19" s="9">
        <v>184</v>
      </c>
      <c r="F19" s="9" t="s">
        <v>44</v>
      </c>
      <c r="G19" s="9">
        <v>3.9</v>
      </c>
      <c r="H19" s="9">
        <f t="shared" si="0"/>
        <v>717.6</v>
      </c>
      <c r="I19" s="9" t="s">
        <v>17</v>
      </c>
      <c r="J19" s="27" t="s">
        <v>63</v>
      </c>
    </row>
    <row r="20" ht="79" customHeight="1" spans="1:10">
      <c r="A20" s="9">
        <v>18</v>
      </c>
      <c r="B20" s="11" t="s">
        <v>64</v>
      </c>
      <c r="C20" s="9" t="s">
        <v>65</v>
      </c>
      <c r="D20" s="12" t="s">
        <v>66</v>
      </c>
      <c r="E20" s="9">
        <v>0</v>
      </c>
      <c r="F20" s="9" t="s">
        <v>13</v>
      </c>
      <c r="G20" s="15">
        <v>1800</v>
      </c>
      <c r="H20" s="9">
        <f t="shared" si="0"/>
        <v>0</v>
      </c>
      <c r="I20" s="9" t="s">
        <v>14</v>
      </c>
      <c r="J20" s="9" t="s">
        <v>67</v>
      </c>
    </row>
    <row r="21" ht="79" customHeight="1" spans="1:10">
      <c r="A21" s="9">
        <v>19</v>
      </c>
      <c r="B21" s="13"/>
      <c r="C21" s="9" t="s">
        <v>68</v>
      </c>
      <c r="D21" s="12" t="s">
        <v>69</v>
      </c>
      <c r="E21" s="9">
        <v>1</v>
      </c>
      <c r="F21" s="9" t="s">
        <v>13</v>
      </c>
      <c r="G21" s="9">
        <v>3000</v>
      </c>
      <c r="H21" s="9">
        <f t="shared" si="0"/>
        <v>3000</v>
      </c>
      <c r="I21" s="9" t="s">
        <v>70</v>
      </c>
      <c r="J21" s="9" t="s">
        <v>71</v>
      </c>
    </row>
    <row r="22" ht="79" customHeight="1" spans="1:10">
      <c r="A22" s="9">
        <v>20</v>
      </c>
      <c r="B22" s="9"/>
      <c r="C22" s="9" t="s">
        <v>72</v>
      </c>
      <c r="D22" s="12" t="s">
        <v>73</v>
      </c>
      <c r="E22" s="9">
        <v>30</v>
      </c>
      <c r="F22" s="9" t="s">
        <v>74</v>
      </c>
      <c r="G22" s="9">
        <v>5.5</v>
      </c>
      <c r="H22" s="9">
        <f t="shared" si="0"/>
        <v>165</v>
      </c>
      <c r="I22" s="9" t="s">
        <v>17</v>
      </c>
      <c r="J22" s="9"/>
    </row>
    <row r="23" ht="79" customHeight="1" spans="1:10">
      <c r="A23" s="9">
        <v>21</v>
      </c>
      <c r="B23" s="9"/>
      <c r="C23" s="9" t="s">
        <v>75</v>
      </c>
      <c r="D23" s="12" t="s">
        <v>76</v>
      </c>
      <c r="E23" s="9">
        <v>5</v>
      </c>
      <c r="F23" s="9" t="s">
        <v>74</v>
      </c>
      <c r="G23" s="9">
        <v>9</v>
      </c>
      <c r="H23" s="9">
        <f t="shared" si="0"/>
        <v>45</v>
      </c>
      <c r="I23" s="9" t="s">
        <v>17</v>
      </c>
      <c r="J23" s="9"/>
    </row>
    <row r="24" ht="79" customHeight="1" spans="1:10">
      <c r="A24" s="9">
        <v>22</v>
      </c>
      <c r="B24" s="11" t="s">
        <v>77</v>
      </c>
      <c r="C24" s="9" t="s">
        <v>78</v>
      </c>
      <c r="D24" s="12" t="s">
        <v>79</v>
      </c>
      <c r="E24" s="9">
        <v>20</v>
      </c>
      <c r="F24" s="9" t="s">
        <v>24</v>
      </c>
      <c r="G24" s="9">
        <v>200</v>
      </c>
      <c r="H24" s="9">
        <f t="shared" si="0"/>
        <v>4000</v>
      </c>
      <c r="I24" s="9" t="s">
        <v>17</v>
      </c>
      <c r="J24" s="9"/>
    </row>
    <row r="25" ht="79" customHeight="1" spans="1:10">
      <c r="A25" s="9">
        <v>23</v>
      </c>
      <c r="B25" s="13"/>
      <c r="C25" s="9" t="s">
        <v>80</v>
      </c>
      <c r="D25" s="12" t="s">
        <v>81</v>
      </c>
      <c r="E25" s="9">
        <v>6</v>
      </c>
      <c r="F25" s="9" t="s">
        <v>82</v>
      </c>
      <c r="G25" s="9">
        <v>200</v>
      </c>
      <c r="H25" s="9">
        <f t="shared" si="0"/>
        <v>1200</v>
      </c>
      <c r="I25" s="9" t="s">
        <v>17</v>
      </c>
      <c r="J25" s="9"/>
    </row>
    <row r="26" ht="31" customHeight="1" spans="1:10">
      <c r="A26" s="9">
        <v>24</v>
      </c>
      <c r="B26" s="16" t="s">
        <v>83</v>
      </c>
      <c r="C26" s="17"/>
      <c r="D26" s="18"/>
      <c r="E26" s="17"/>
      <c r="F26" s="17"/>
      <c r="G26" s="19"/>
      <c r="H26" s="8">
        <f>SUM(H3:H25)</f>
        <v>114749.6</v>
      </c>
      <c r="I26" s="8"/>
      <c r="J26" s="8"/>
    </row>
    <row r="27" ht="31" customHeight="1" spans="1:14">
      <c r="A27" s="9">
        <v>25</v>
      </c>
      <c r="B27" s="20" t="s">
        <v>84</v>
      </c>
      <c r="C27" s="21"/>
      <c r="D27" s="22"/>
      <c r="E27" s="21"/>
      <c r="F27" s="21"/>
      <c r="G27" s="23"/>
      <c r="H27" s="24">
        <f>H26*0.01</f>
        <v>1147.496</v>
      </c>
      <c r="I27" s="8"/>
      <c r="J27" s="8"/>
      <c r="M27" s="28">
        <f>+M28/1.01</f>
        <v>114749.504950495</v>
      </c>
      <c r="N27" s="28">
        <f>+M27*0.01</f>
        <v>1147.49504950495</v>
      </c>
    </row>
    <row r="28" ht="31" customHeight="1" spans="1:13">
      <c r="A28" s="9">
        <v>26</v>
      </c>
      <c r="B28" s="20" t="s">
        <v>85</v>
      </c>
      <c r="C28" s="21"/>
      <c r="D28" s="22"/>
      <c r="E28" s="21"/>
      <c r="F28" s="21"/>
      <c r="G28" s="23"/>
      <c r="H28" s="24">
        <f>SUM(H26:H27)</f>
        <v>115897.096</v>
      </c>
      <c r="I28" s="8"/>
      <c r="J28" s="8"/>
      <c r="M28">
        <v>115897</v>
      </c>
    </row>
    <row r="29" spans="1:10">
      <c r="A29" s="25" t="s">
        <v>86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3" ht="20.25" spans="9:10">
      <c r="I33" s="29"/>
      <c r="J33" s="29"/>
    </row>
    <row r="34" ht="20.25" spans="9:10">
      <c r="I34" s="29"/>
      <c r="J34" s="29"/>
    </row>
  </sheetData>
  <mergeCells count="11">
    <mergeCell ref="A1:J1"/>
    <mergeCell ref="B26:G26"/>
    <mergeCell ref="B27:G27"/>
    <mergeCell ref="B28:G28"/>
    <mergeCell ref="B6:B7"/>
    <mergeCell ref="B8:B15"/>
    <mergeCell ref="B17:B19"/>
    <mergeCell ref="B20:B21"/>
    <mergeCell ref="B24:B25"/>
    <mergeCell ref="C6:C7"/>
    <mergeCell ref="A29:J30"/>
  </mergeCells>
  <pageMargins left="0.354166666666667" right="0.236111111111111" top="0.432638888888889" bottom="0.393055555555556" header="0.5" footer="0.5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李玉莹</dc:creator>
  <cp:lastModifiedBy>向向</cp:lastModifiedBy>
  <dcterms:created xsi:type="dcterms:W3CDTF">2020-04-16T19:25:00Z</dcterms:created>
  <dcterms:modified xsi:type="dcterms:W3CDTF">2025-07-12T01:17:34Z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2668331B0BB646918F67F4C19D5DFB3D_13</vt:lpwstr>
  </property>
</Properties>
</file>