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补充合同清单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B主筋锚长">[4]内围地梁钢筋说明!$C$17</definedName>
    <definedName name="POIUHB" hidden="1">[6]XLR_NoRangeSheet!$B$6</definedName>
    <definedName name="Q">"EVALUATE('汇总表（送招标中心稿）'!$J$4:$J$131)"</definedName>
    <definedName name="W">#REF!</definedName>
    <definedName name="W_mm">#REF!</definedName>
    <definedName name="XLRPARAMS_GCMC" hidden="1">[7]XLR_NoRangeSheet!$B$6</definedName>
    <definedName name="XLRPARAMS_GCMC_" hidden="1">[8]XLR_NoRangeSheet!$B$6</definedName>
    <definedName name="_000年.xls">#REF!</definedName>
    <definedName name="_001年.xls">#REF!</definedName>
    <definedName name="_002年.xls">#REF!</definedName>
    <definedName name="_1W200_">'[2]21'!$B$1:$B$802</definedName>
    <definedName name="_6.2____.44_1.27__2_1.65_7__2___2_3__2_4_7__.1__.05">#REF!</definedName>
    <definedName name="_Fill" hidden="1">#REF!</definedName>
    <definedName name="_Order1" hidden="1">255</definedName>
    <definedName name="_W200">'[1]21'!$B$1:$B$802</definedName>
    <definedName name="__W200">'[1]21'!$B$1:$B$802</definedName>
    <definedName name="___W200">'[1]21'!$B$1:$B$802</definedName>
    <definedName name="____W200">'[1]21'!$B$1:$B$802</definedName>
    <definedName name="_____W200">'[1]21'!$B$1:$B$802</definedName>
    <definedName name="______W200">'[1]21'!$B$1:$B$802</definedName>
    <definedName name="______ys3">#REF!</definedName>
    <definedName name="_____ys3">#REF!</definedName>
    <definedName name="____ys3">#REF!</definedName>
    <definedName name="___ys3">#REF!</definedName>
    <definedName name="__ys3">#REF!</definedName>
    <definedName name="_ys3">#REF!</definedName>
    <definedName name="a">'[3]21'!$B$1:$B$802</definedName>
    <definedName name="ad">'[2]21'!$A$1:$A$802</definedName>
    <definedName name="ae">'[2]21'!$B$1:$B$802</definedName>
    <definedName name="dj">#REF!</definedName>
    <definedName name="iii">#REF!</definedName>
    <definedName name="mj">[5]Sheet1!$E$137</definedName>
    <definedName name="o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tt">#REF!</definedName>
    <definedName name="uuuuu">#REF!</definedName>
    <definedName name="人工费">VLOOKUP('[11]1'!IV65533,[13]清单!E11:IR65536,8,FALSE)</definedName>
    <definedName name="代码">IF([12]工程量!$K1="","",COUNTA([12]工程量!$B1:$B7))</definedName>
    <definedName name="利润">0%</definedName>
    <definedName name="包装运输">8</definedName>
    <definedName name="单位含量">IF('[11]1'!D1=0,,VLOOKUP('[11]1'!IQ1,INDIRECT("'"&amp;'[11]1'!$G$4&amp;"'!$B$1:$J$32"),8,FALSE))</definedName>
    <definedName name="单方含量">[10]计算式!$DM$5:$DT$33</definedName>
    <definedName name="单方顺序">[10]计算式!$DM$3:$DT$3</definedName>
    <definedName name="发泡胶">13</definedName>
    <definedName name="合计">IF([12]工程量!$B1="","",ROUND(SUMIF([12]工程量!$O$1:$O$65536,[12]工程量!$O2,[12]工程量!$K$1:$K$65536),2))</definedName>
    <definedName name="吊筋角度">[4]内围地梁钢筋说明!$C$22</definedName>
    <definedName name="吊筋锚长">[4]内围地梁钢筋说明!$C$23</definedName>
    <definedName name="名称">IF('[11]1.'!M8&lt;=MAX('[11]1.'!$A$36:$A$68),VLOOKUP('[11]1.'!C8,'[11]1.'!$A$36:$J$68,2,FALSE),0)</definedName>
    <definedName name="呵呵">800</definedName>
    <definedName name="型材损耗">1.13</definedName>
    <definedName name="型材类型">[9]型材表!$K$1:$K$5</definedName>
    <definedName name="垫层突出单边宽">#REF!</definedName>
    <definedName name="安装缝隙">[9]型材表!$C$1</definedName>
    <definedName name="密封胶">5</definedName>
    <definedName name="带玻璃肋幕墙人工费">110</definedName>
    <definedName name="建筑面积">'[15]建筑面积 '!$I$5</definedName>
    <definedName name="总计含量">[10]计算式!$J$36:$DI$41</definedName>
    <definedName name="总计顺序">[10]计算式!$J$36:$DI$36</definedName>
    <definedName name="报价格式">[10]单价分析表!$A$4:$AH$32</definedName>
    <definedName name="损耗系数">IF('[11]1'!E1=0,,VLOOKUP('[11]1'!IR1,[11]材料表!$C$5:$K$145,9,FALSE))</definedName>
    <definedName name="排水沟深">[4]内围地梁钢筋说明!$C$21</definedName>
    <definedName name="数量">#REF!</definedName>
    <definedName name="机械费">VLOOKUP('[11]1'!IV65511,[13]清单!E65514:IR65525,10,FALSE)</definedName>
    <definedName name="材料量">SUMIF(INDIRECT([11]材料表!A$3&amp;"!$B$2:$B$40"),[11]材料表!$C1,INDIRECT([11]材料表!A$3&amp;"!$i$2:$i$40"))</definedName>
    <definedName name="横明竖隐幕墙">95</definedName>
    <definedName name="欧坲">VLOOKUP('[11]1'!IV65512,[13]清单!E65515:IR65526,9,FALSE)</definedName>
    <definedName name="汇总表1">'[14]材料损耗(不打印)'!$B$4</definedName>
    <definedName name="玻璃损耗">1.03</definedName>
    <definedName name="电气">#REF!</definedName>
    <definedName name="百叶窗制作">25</definedName>
    <definedName name="百叶窗安装">30</definedName>
    <definedName name="百叶窗辅助">5</definedName>
    <definedName name="石材">120</definedName>
    <definedName name="税金">0%</definedName>
    <definedName name="管理费">0%</definedName>
    <definedName name="胡">[4]内围地梁钢筋说明!$C$15</definedName>
    <definedName name="胶条">0.06</definedName>
    <definedName name="胶条损耗">1.03</definedName>
    <definedName name="腰筋锚长">[4]内围地梁钢筋说明!$C$20</definedName>
    <definedName name="规费">0%</definedName>
    <definedName name="辅材费">VLOOKUP('[11]1'!IV65512,[13]清单!E65515:IR65526,9,FALSE)</definedName>
    <definedName name="钢材损耗">1.06</definedName>
    <definedName name="钢筋保护层">[4]内围地梁钢筋说明!$C$15</definedName>
    <definedName name="铝板">75</definedName>
    <definedName name="门窗制作费">20</definedName>
    <definedName name="门窗安装费">38</definedName>
    <definedName name="隐框">100</definedName>
    <definedName name="项目单位">VLOOKUP('[11]1'!IV65536,[13]清单!B3:IR14,4,FALSE)</definedName>
    <definedName name="项目名称">VLOOKUP('[11]1'!D65536,[13]清单!F3:IV14,3,FALSE)</definedName>
    <definedName name="ABC">#REF!</definedName>
    <definedName name="CT_01">[17]甲供材!$L$4</definedName>
    <definedName name="CT_02">[17]甲供材!$L$5</definedName>
    <definedName name="CT_03">[17]甲供材!$L$6</definedName>
    <definedName name="CT_04">[17]甲供材!$L$7</definedName>
    <definedName name="CT_05">[17]甲供材!$L$8</definedName>
    <definedName name="CT_06">[17]甲供材!$L$9</definedName>
    <definedName name="Excel_BuiltIn__FilterDatabase_6">#REF!</definedName>
    <definedName name="UP_2">'[16]乙供材（豪装）'!$J$31</definedName>
    <definedName name="WC_1">'[16]乙供材（豪装）'!$J$22</definedName>
    <definedName name="WC_2">'[16]乙供材（豪装）'!$J$23</definedName>
    <definedName name="WC_3">'[16]乙供材（豪装）'!$J$24</definedName>
    <definedName name="WC_4">'[16]乙供材（豪装）'!$J$25</definedName>
    <definedName name="WC_5">'[16]乙供材（豪装）'!$J$26</definedName>
    <definedName name="WC_6">'[16]乙供材（豪装）'!$J$27</definedName>
    <definedName name="WD_1">'[16]乙供材（豪装）'!$J$16</definedName>
    <definedName name="WD_2">'[16]乙供材（豪装）'!$J$17</definedName>
    <definedName name="WD_3">'[16]乙供材（豪装）'!$J$18</definedName>
    <definedName name="_1_2_3">#REF!</definedName>
    <definedName name="_302_台下脸盆">'[16]乙供材（豪装）'!$J$55</definedName>
    <definedName name="_302_脸盆龙头">'[16]乙供材（豪装）'!$J$56</definedName>
    <definedName name="__x1">#REF!</definedName>
    <definedName name="__ys2">#REF!</definedName>
    <definedName name="_ys1">#REF!</definedName>
    <definedName name="dw">[18]单位!$A$1:$A$24</definedName>
    <definedName name="frmCreateSheetList">[19]索引!$A$1</definedName>
    <definedName name="sdsad">#REF!</definedName>
    <definedName name="series01">#REF!</definedName>
    <definedName name="series02">#REF!</definedName>
    <definedName name="series03">#REF!</definedName>
    <definedName name="series18">#REF!</definedName>
    <definedName name="xm">[18]常用项目!$A$1:$A$65536</definedName>
    <definedName name="xvs">#REF!</definedName>
    <definedName name="zxd">#REF!</definedName>
    <definedName name="一级">#REF!</definedName>
    <definedName name="三级">#REF!</definedName>
    <definedName name="个">[24]数据!$C$2:$C$140</definedName>
    <definedName name="中空5">[20]名称!$B$5</definedName>
    <definedName name="中空5g">[20]名称!$B$6</definedName>
    <definedName name="主体">#REF!</definedName>
    <definedName name="主卫地面拼花">#REF!</definedName>
    <definedName name="乳胶漆人工">#REF!</definedName>
    <definedName name="二级">#REF!</definedName>
    <definedName name="交标_CT_01">'[16]甲供主材表（交楼标准）'!$M$6</definedName>
    <definedName name="人工挖土">#REF!</definedName>
    <definedName name="人造米黄">#REF!</definedName>
    <definedName name="价差">#REF!</definedName>
    <definedName name="仿啡网马赛克">#REF!</definedName>
    <definedName name="仿马赛克砖">#REF!</definedName>
    <definedName name="保温">#REF!</definedName>
    <definedName name="其他">[20]名称!$B$24</definedName>
    <definedName name="其他费">[20]名称!$B$29</definedName>
    <definedName name="分项工程名称">[25]数据!$F$2:$F$4</definedName>
    <definedName name="加工">[20]名称!$B$20</definedName>
    <definedName name="包装">[20]名称!$B$21</definedName>
    <definedName name="单价1">[21]综合单价表!$E$6</definedName>
    <definedName name="单价100">[21]综合单价表!$E$133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11">[21]综合单价表!$E$25</definedName>
    <definedName name="单价113">[21]综合单价表!$E$149</definedName>
    <definedName name="单价114">[21]综合单价表!$E$150</definedName>
    <definedName name="单价115">[21]综合单价表!$E$151</definedName>
    <definedName name="单价119">[21]综合单价表!$E$155</definedName>
    <definedName name="单价12">[21]综合单价表!$E$26</definedName>
    <definedName name="单价127">[21]综合单价表!$E$163</definedName>
    <definedName name="单价128">[21]综合单价表!$E$164</definedName>
    <definedName name="单价13">[21]综合单价表!$E$27</definedName>
    <definedName name="单价130">[21]综合单价表!$E$166</definedName>
    <definedName name="单价131">[21]综合单价表!$E$167</definedName>
    <definedName name="单价135">[21]综合单价表!$E$172</definedName>
    <definedName name="单价136">[21]综合单价表!$E$173</definedName>
    <definedName name="单价137">[21]综合单价表!$E$174</definedName>
    <definedName name="单价139">[21]综合单价表!$E$176</definedName>
    <definedName name="单价14">[21]综合单价表!$E$28</definedName>
    <definedName name="单价157">[21]综合单价表!$E$148</definedName>
    <definedName name="单价16">[21]综合单价表!$E$30</definedName>
    <definedName name="单价18">[21]综合单价表!$E$32</definedName>
    <definedName name="单价19">[21]综合单价表!$E$33</definedName>
    <definedName name="单价2">[21]综合单价表!$E$7</definedName>
    <definedName name="单价20">[21]综合单价表!$E$34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">[21]综合单价表!$E$37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">[21]综合单价表!$E$38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">[21]综合单价表!$E$39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6">[21]综合单价表!$E$43</definedName>
    <definedName name="单价27">[21]综合单价表!$E$44</definedName>
    <definedName name="单价28">[21]综合单价表!$E$45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29">[21]综合单价表!$E$46</definedName>
    <definedName name="单价30">[21]综合单价表!$E$48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32">[21]综合单价表!$E$52</definedName>
    <definedName name="单价33">[21]综合单价表!$E$53</definedName>
    <definedName name="单价34">[21]综合单价表!$E$54</definedName>
    <definedName name="单价35">[21]综合单价表!$E$55</definedName>
    <definedName name="单价37">[21]综合单价表!$E$57</definedName>
    <definedName name="单价39">[21]综合单价表!$E$59</definedName>
    <definedName name="单价4">[21]综合单价表!$E$14</definedName>
    <definedName name="单价40">[21]综合单价表!$E$60</definedName>
    <definedName name="单价401">#REF!</definedName>
    <definedName name="单价42">[21]综合单价表!$E$62</definedName>
    <definedName name="单价46">#REF!</definedName>
    <definedName name="单价5">[21]综合单价表!$E$16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54">[21]综合单价表!$E$76</definedName>
    <definedName name="单价55">[21]综合单价表!$E$77</definedName>
    <definedName name="单价56">[21]综合单价表!$E$80</definedName>
    <definedName name="单价57">[21]综合单价表!$E$81</definedName>
    <definedName name="单价58">[21]综合单价表!$E$82</definedName>
    <definedName name="单价6">[21]综合单价表!$E$17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">[21]综合单价表!$E$85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">[21]综合单价表!$E$86</definedName>
    <definedName name="单价621">#REF!</definedName>
    <definedName name="单价622">#REF!</definedName>
    <definedName name="单价623">#REF!</definedName>
    <definedName name="单价63">[21]综合单价表!$E$92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">[21]综合单价表!$E$93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67">#REF!</definedName>
    <definedName name="单价7">[21]综合单价表!$E$20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3">[21]综合单价表!$E$103</definedName>
    <definedName name="单价74">[21]综合单价表!$E$104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75">[21]综合单价表!$E$105</definedName>
    <definedName name="单价76">[21]综合单价表!$E$106</definedName>
    <definedName name="单价77">[21]综合单价表!$E$107</definedName>
    <definedName name="单价78">[21]综合单价表!$E$108</definedName>
    <definedName name="单价79">[21]综合单价表!$E$110</definedName>
    <definedName name="单价8">[21]综合单价表!$E$21</definedName>
    <definedName name="单价80">[21]综合单价表!$E$111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1">[21]综合单价表!$E$112</definedName>
    <definedName name="单价82">[21]综合单价表!$E$113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85">[21]综合单价表!$E$116</definedName>
    <definedName name="单价86">[21]综合单价表!$E$117</definedName>
    <definedName name="单价87">[21]综合单价表!$E$119</definedName>
    <definedName name="单价89">[21]综合单价表!$E$121</definedName>
    <definedName name="单价90">[21]综合单价表!$E$122</definedName>
    <definedName name="单价93">[21]综合单价表!$E$126</definedName>
    <definedName name="单价94">[21]综合单价表!$E$127</definedName>
    <definedName name="单价95">[21]综合单价表!$E$128</definedName>
    <definedName name="单价96">[21]综合单价表!$E$129</definedName>
    <definedName name="单价97">[21]综合单价表!$E$130</definedName>
    <definedName name="单价98">[21]综合单价表!$E$131</definedName>
    <definedName name="单价99">[21]综合单价表!$E$132</definedName>
    <definedName name="单位">[25]数据!$A$2:$A$16</definedName>
    <definedName name="卡布奇诺">'[16]乙供材（豪装）'!$J$11</definedName>
    <definedName name="卧室门及门套及五金">[17]甲供材!$L$10</definedName>
    <definedName name="卫生间陶粒回填">#REF!</definedName>
    <definedName name="厕纸架">'[16]乙供材（豪装）'!$J$66</definedName>
    <definedName name="厨房木门及门套及五金">[17]甲供材!$L$11</definedName>
    <definedName name="双层石膏板人工">#REF!</definedName>
    <definedName name="发泡剂">[20]名称!$B$18</definedName>
    <definedName name="变配电">#REF!</definedName>
    <definedName name="台下脸盆">'[16]乙供材（豪装）'!$J$57</definedName>
    <definedName name="合资胶合板12mm">#REF!</definedName>
    <definedName name="合资胶合板15mm">#REF!</definedName>
    <definedName name="合资胶合板18mm">#REF!</definedName>
    <definedName name="合资胶合板9mm">#REF!</definedName>
    <definedName name="啡慕斯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土方">#REF!</definedName>
    <definedName name="地坪标高">#REF!</definedName>
    <definedName name="地面">#REF!</definedName>
    <definedName name="地面工程">#REF!</definedName>
    <definedName name="地面石材人工">#REF!</definedName>
    <definedName name="地面石材铺贴">#REF!</definedName>
    <definedName name="埃特板">#REF!</definedName>
    <definedName name="埃特板人工">#REF!</definedName>
    <definedName name="墙">#REF!</definedName>
    <definedName name="墙200模">#REF!</definedName>
    <definedName name="墙500模">#REF!</definedName>
    <definedName name="墙地砖人工">#REF!</definedName>
    <definedName name="墙纸">#REF!</definedName>
    <definedName name="墙纸人工">#REF!</definedName>
    <definedName name="墙身">#REF!</definedName>
    <definedName name="墙身工程">#REF!</definedName>
    <definedName name="墙面石材人工">#REF!</definedName>
    <definedName name="墙面石材铺贴">#REF!</definedName>
    <definedName name="复式">#REF!</definedName>
    <definedName name="外墙底漆">#REF!</definedName>
    <definedName name="外墙胶">[20]名称!$B$17</definedName>
    <definedName name="外墙腻子">#REF!</definedName>
    <definedName name="外墙面漆">#REF!</definedName>
    <definedName name="外涂">#REF!</definedName>
    <definedName name="外面砖">#REF!</definedName>
    <definedName name="多乐士配得丽底漆">#REF!</definedName>
    <definedName name="多乐士配得丽面漆">#REF!</definedName>
    <definedName name="大哥和环境是减肥">#REF!</definedName>
    <definedName name="大堂射灯">#REF!</definedName>
    <definedName name="大堂筒灯">#REF!</definedName>
    <definedName name="大堂花灯">#REF!</definedName>
    <definedName name="天棚">#REF!</definedName>
    <definedName name="天沟">#REF!</definedName>
    <definedName name="天花工程">#REF!</definedName>
    <definedName name="天花灯槽">#REF!</definedName>
    <definedName name="天花石膏线C1_450A">#REF!</definedName>
    <definedName name="天花石膏线C1_450B">#REF!</definedName>
    <definedName name="天花窗帘盒人工">#REF!</definedName>
    <definedName name="安装">#REF!</definedName>
    <definedName name="审核单位">""</definedName>
    <definedName name="层数高度">""</definedName>
    <definedName name="屋面">#REF!</definedName>
    <definedName name="山西黑">#REF!</definedName>
    <definedName name="工程名称">"东塔01户型水电安装（装修部分含二次预埋）"</definedName>
    <definedName name="工程类别">""</definedName>
    <definedName name="巴西木纹">'[16]乙供材（豪装）'!$J$7</definedName>
    <definedName name="帕斯高灰">'[16]乙供材（豪装）'!$J$12</definedName>
    <definedName name="帝皇米黄石">#REF!</definedName>
    <definedName name="平开窗">[20]名称!$B$10</definedName>
    <definedName name="建筑">#REF!</definedName>
    <definedName name="建筑装饰">#REF!</definedName>
    <definedName name="建设单位">""</definedName>
    <definedName name="异柱模">#REF!</definedName>
    <definedName name="弱电智能化">#REF!</definedName>
    <definedName name="总措施">[23]总措施项目!$G$11</definedName>
    <definedName name="承台">#REF!</definedName>
    <definedName name="承台编号">#REF!</definedName>
    <definedName name="护栏">#REF!</definedName>
    <definedName name="拆除工程">#REF!</definedName>
    <definedName name="拉丝不锈钢">#REF!</definedName>
    <definedName name="挡水石人工">#REF!</definedName>
    <definedName name="挪威森林">'[16]乙供材（豪装）'!$J$5</definedName>
    <definedName name="损耗">[20]名称!$B$32</definedName>
    <definedName name="排气扇">#REF!</definedName>
    <definedName name="断热">[20]名称!$B$3</definedName>
    <definedName name="新砌">#REF!</definedName>
    <definedName name="新西米">#REF!</definedName>
    <definedName name="新西米门套鞋">#REF!</definedName>
    <definedName name="新雅米黄石地面">#REF!</definedName>
    <definedName name="新雅米黄石墙面">#REF!</definedName>
    <definedName name="机电设备">#REF!</definedName>
    <definedName name="材料名称">[25]数据!$B$2:$B$78</definedName>
    <definedName name="柱2">#REF!</definedName>
    <definedName name="柱2数量">#REF!</definedName>
    <definedName name="柱3">#REF!</definedName>
    <definedName name="柱3数量">#REF!</definedName>
    <definedName name="柱4">#REF!</definedName>
    <definedName name="柱4数量">#REF!</definedName>
    <definedName name="标高">#REF!</definedName>
    <definedName name="桩">#REF!</definedName>
    <definedName name="桩模">#REF!</definedName>
    <definedName name="梁模">#REF!</definedName>
    <definedName name="欠">#REF!</definedName>
    <definedName name="水">#REF!</definedName>
    <definedName name="水泥沙">#REF!</definedName>
    <definedName name="水泥砂浆找平">#REF!</definedName>
    <definedName name="水泥砂浆找平人工">#REF!</definedName>
    <definedName name="油漆人工">#REF!</definedName>
    <definedName name="浅啡网">#REF!</definedName>
    <definedName name="浴巾架">'[16]乙供材（豪装）'!$J$67</definedName>
    <definedName name="涂料">#REF!</definedName>
    <definedName name="消防">#REF!</definedName>
    <definedName name="清镜">'[16]乙供材（豪装）'!$J$42</definedName>
    <definedName name="灯带T4">#REF!</definedName>
    <definedName name="灰镜蚀花">'[16]乙供材（豪装）'!$J$43</definedName>
    <definedName name="煤气">#REF!</definedName>
    <definedName name="玻璃胶">[20]名称!$B$16</definedName>
    <definedName name="瓷砖踢脚线人工">#REF!</definedName>
    <definedName name="电">#REF!</definedName>
    <definedName name="电梯厅墙地砖人工">#REF!</definedName>
    <definedName name="电梯厅油漆人工">#REF!</definedName>
    <definedName name="电气安装">#REF!</definedName>
    <definedName name="电气配线">OFFSET([22]电气设置!$J$2,1,MATCH([22]电气计算!IV1,[22]电气设置!$J$2:$IV$2,0)-1,500,1)</definedName>
    <definedName name="真石马赛克">#REF!</definedName>
    <definedName name="矩柱模">#REF!</definedName>
    <definedName name="石材踢脚线人工">#REF!</definedName>
    <definedName name="石膏板9mm">#REF!</definedName>
    <definedName name="石膏板9厘">#REF!</definedName>
    <definedName name="石膏线100乘80">#REF!</definedName>
    <definedName name="石膏线60包人工">#REF!</definedName>
    <definedName name="石膏线安装费">#REF!</definedName>
    <definedName name="砂面钛金不绣钢">#REF!</definedName>
    <definedName name="砌筑">#REF!</definedName>
    <definedName name="砼">#REF!</definedName>
    <definedName name="砼10">#REF!</definedName>
    <definedName name="砼15">#REF!</definedName>
    <definedName name="砼20">#REF!</definedName>
    <definedName name="砼25">#REF!</definedName>
    <definedName name="砼30">#REF!</definedName>
    <definedName name="砼35">#REF!</definedName>
    <definedName name="砼40">#REF!</definedName>
    <definedName name="砼45">#REF!</definedName>
    <definedName name="砼50">#REF!</definedName>
    <definedName name="砼55">#REF!</definedName>
    <definedName name="砼浇">#REF!</definedName>
    <definedName name="窗台石人工">#REF!</definedName>
    <definedName name="窗帘盒人工">#REF!</definedName>
    <definedName name="窗护栏">#REF!</definedName>
    <definedName name="筒灯华辉4寸防雾">#REF!</definedName>
    <definedName name="筒灯华辉9w">#REF!</definedName>
    <definedName name="筒灯欧普">#REF!</definedName>
    <definedName name="管理">[20]名称!$B$27</definedName>
    <definedName name="管理利润费">'[16]1#305 (修改)'!$O$4</definedName>
    <definedName name="紫檀木实木线框安装人工">#REF!</definedName>
    <definedName name="紫檀木镜框实木线120乘50">#REF!</definedName>
    <definedName name="紫檀木镜框实木线60乘25">#REF!</definedName>
    <definedName name="结构">[25]数据!$E$2:$E$5</definedName>
    <definedName name="结构形式">""</definedName>
    <definedName name="给排水">#REF!</definedName>
    <definedName name="编制人">""</definedName>
    <definedName name="编制单位">""</definedName>
    <definedName name="编制日期">"2015年01月16日"</definedName>
    <definedName name="聚氨酯">#REF!</definedName>
    <definedName name="脚手">#REF!</definedName>
    <definedName name="腻子">#REF!</definedName>
    <definedName name="腻子等辅材">#REF!</definedName>
    <definedName name="艾美米黄">'[16]乙供材（豪装）'!$J$13</definedName>
    <definedName name="英国棕">#REF!</definedName>
    <definedName name="英国棕门套鞋">#REF!</definedName>
    <definedName name="装饰">#REF!</definedName>
    <definedName name="西班牙米黄">#REF!</definedName>
    <definedName name="规格型号">[25]数据!$C$2:$C$140</definedName>
    <definedName name="设计单位">""</definedName>
    <definedName name="贝砂金">#REF!</definedName>
    <definedName name="软木">#REF!</definedName>
    <definedName name="轻钢龙骨埃特板天花吊顶">#REF!</definedName>
    <definedName name="辅件">[20]名称!$B$19</definedName>
    <definedName name="运输">[20]名称!$B$22</definedName>
    <definedName name="通风空调">#REF!</definedName>
    <definedName name="采购">#REF!</definedName>
    <definedName name="金属">#REF!</definedName>
    <definedName name="钢12">#REF!</definedName>
    <definedName name="钢3">#REF!</definedName>
    <definedName name="钢化玻璃">'[16]乙供材（豪装）'!$J$37</definedName>
    <definedName name="铝单板2.5mm">#REF!</definedName>
    <definedName name="铝单板人工">#REF!</definedName>
    <definedName name="铝扣板">#REF!</definedName>
    <definedName name="铝扣板人工">#REF!</definedName>
    <definedName name="铝条10mm">#REF!</definedName>
    <definedName name="铝边角">#REF!</definedName>
    <definedName name="镜面钛金不绣钢">#REF!</definedName>
    <definedName name="门套鞋人工">#REF!</definedName>
    <definedName name="门槛石人工">#REF!</definedName>
    <definedName name="门洞塞缝">#REF!</definedName>
    <definedName name="门窗表">#REF!</definedName>
    <definedName name="门窗表a23">#REF!</definedName>
    <definedName name="防水">#REF!</definedName>
    <definedName name="陶粒">#REF!</definedName>
    <definedName name="雅士白">'[16]乙供材（豪装）'!$J$6</definedName>
    <definedName name="集中采购">#REF!</definedName>
    <definedName name="零星模">#REF!</definedName>
    <definedName name="面积">#REF!</definedName>
    <definedName name="风">#REF!</definedName>
    <definedName name="飞">[24]数据!$A$2:$A$16</definedName>
    <definedName name="马桶刷">'[16]乙供材（豪装）'!$J$68</definedName>
    <definedName name="马赛克MS_1">'[16]乙供材（豪装）'!$J$14</definedName>
    <definedName name="黑色烤漆玻璃">#REF!</definedName>
    <definedName name="黑豹防水涂料">#REF!</definedName>
    <definedName name="黑金花">#REF!</definedName>
    <definedName name="黑金花石60mm">#REF!</definedName>
    <definedName name="n">EVALUATE('[26]2、B户型115m2'!#REF!)</definedName>
    <definedName name="X">EVALUATE('[26]5、LOFT公寓'!#REF!)</definedName>
    <definedName name="计算式">EVALUATE('[26]2、B户型115m2'!#REF!)</definedName>
    <definedName name="结果" localSheetId="0">清单装修部分M11</definedName>
    <definedName name="_xlnm.Print_Area" localSheetId="0">补充合同清单!$A$1:$M$9</definedName>
    <definedName name="_xlnm._FilterDatabase" localSheetId="0" hidden="1">补充合同清单!$5:$6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<sst xmlns="http://schemas.openxmlformats.org/spreadsheetml/2006/main" count="26" uniqueCount="24">
  <si>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悠然居项目户内精装修甲分包工程</t>
  </si>
  <si>
    <t>序号</t>
  </si>
  <si>
    <t>名称</t>
  </si>
  <si>
    <t>项目特征</t>
  </si>
  <si>
    <t>单位</t>
  </si>
  <si>
    <t>工程量
（含损耗）</t>
  </si>
  <si>
    <t>其中：综合单价构成（元）</t>
  </si>
  <si>
    <t>含税综合单价</t>
  </si>
  <si>
    <t>金额</t>
  </si>
  <si>
    <t>备 注</t>
  </si>
  <si>
    <t>人工</t>
  </si>
  <si>
    <t>主材费
（含损耗）</t>
  </si>
  <si>
    <t>辅材机械</t>
  </si>
  <si>
    <t>管理费及利润</t>
  </si>
  <si>
    <t>税金</t>
  </si>
  <si>
    <t>木地板地面
(无拼花)</t>
  </si>
  <si>
    <t>1、材质：玛宝木  基材：桃花芯  产地：印尼
2、规格：480*120*15
3、3mm厚防潮垫+保护垫等
4、门口收口无边硬碰工费+进口地板胶
5、清理施工表面</t>
  </si>
  <si>
    <t>㎡</t>
  </si>
  <si>
    <t>木地板
(阳光房)</t>
  </si>
  <si>
    <t>1、材质：玛宝木  基材：桃花芯  产地：印尼
2、规格：380*380*15
3、3mm厚防潮垫+保护垫等
4、门口收口无边硬碰工费+进口地板胶
5、清理施工表面</t>
  </si>
  <si>
    <t>自流平</t>
  </si>
  <si>
    <t>超硬水泥基自流平</t>
  </si>
  <si>
    <t>汇总</t>
  </si>
  <si>
    <t>优惠后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</si>
</sst>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_ * #,##0.00_ ;_ * \-#,##0.00_ ;_ * &quot;-&quot;??.00_ ;_ @_ "/>
  </numFmts>
  <fonts count="27">
    <font>
      <sz val="10"/>
      <name val="Arial"/>
      <charset val="0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3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9" fontId="1" fillId="0" borderId="1" xfId="3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HEN\&#20844;&#36335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20869;&#37096;\&#31532;5&#22290;&#25104;&#26412;&#26680;&#31639;&#34920;2007-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6\&#26412;&#22320;&#30913;&#30424;%20(d)\&#25105;&#30340;&#24037;&#20316;\&#28145;&#22323;&#25104;&#26412;\&#25307;&#26631;\&#38109;&#21512;&#37329;&#25112;&#30053;&#37319;&#36141;\&#26631;&#20934;&#21270;&#38109;&#21512;&#37329;&#38376;&#31383;&#25253;&#20215;&#28165;&#21333;Rev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31532;5&#22290;&#39044;&#31639;&#31995;&#32479;2007-12-2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050;&#20570;&#24037;&#31243;&#26631;&#20070;\2012&#24180;&#24050;&#20570;&#26631;&#20070;\&#33463;&#23786;&#28572;&#28286;\&#24180;&#24230;&#26631;&#31639;&#26009;&#23545;&#27604;\&#29664;&#27743;&#20174;&#21270;&#22269;&#38469;&#23453;&#33322;&#39044;&#3163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32654;&#30340;&#22320;&#20135;&#32993;&#23721;\&#39034;&#24503;&#20844;&#21496;\2015-10\&#23481;&#26690;&#25463;&#39640;\&#39034;&#24503;&#23481;&#26690;&#25463;&#39640;&#20108;&#26399;&#26679;&#26495;&#25151;&#21450;&#20844;&#20849;&#37096;&#20998;&#23460;&#20869;&#35013;&#20462;&#24037;&#31243;-201510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1306;\01.&#32654;&#30340;&#32752;&#35802;&#39033;&#30446;\02.&#21271;&#23621;&#19977;&#26399;&#20108;&#26631;&#20132;&#27004;&#26631;&#20934;&#35013;&#20462;&#24037;&#31243;\02.&#23460;&#20869;&#22823;&#36135;&#35013;&#20462;&#24037;&#31243;\03.&#25307;&#26631;&#28165;&#21333;&#21450;&#26631;&#24213;\2.&#26631;&#24213;&#20215;(&#35810;&#26631;&#35843;&#25972;)20140904\&#37329;&#34739;&#34690;\&#21271;&#23621;&#19977;&#26399;&#20108;&#26631;&#31934;&#35013;&#20462;&#24037;&#31243;(&#35013;&#20462;&#65292;&#35810;&#26631;&#35843;&#25972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5105;&#30340;&#24037;&#20316;&#25991;&#20214;&#22841;\&#20449;&#19994;\&#24037;&#20316;&#21306;\&#20449;&#19994;&#33457;&#22253;&#29677;&#32452;&#36827;&#24230;&#27454;\A2&#21306;\A2&#35013;&#20462;\&#26032;&#24314;&#25991;&#20214;&#22841;%20(2)\&#19979;&#36733;&#25991;&#20214;\06\excel&#35745;&#31639;&#31295;&#65288;&#39033;&#30446;&#27719;&#24635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2018\&#20986;&#24046;\&#36981;&#20041;\&#23545;&#30002;&#26041;\&#27169;&#25311;&#28165;&#21333;\&#22797;&#26680;&#12304;&#35013;&#20462;&#12305;&#12304;&#27169;&#25311;&#28165;&#21333;&#21512;&#21516;&#39044;&#31639;&#20070;&#12305;&#12304;&#35199;&#21335;&#21306;&#22495;&#12305;&#36981;&#20041;&#19975;&#40595;&#24220;&#23637;&#31034;&#21306;&#21806;&#27004;&#37096;&#35013;&#20462;&#24037;&#31243;&#65288;7.9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CHEN\&#20844;&#36335;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6032;&#24314;&#25991;&#20214;&#22841;\&#26032;&#24314;&#25991;&#20214;&#22841;%20(3)\My%20QQ%20Files\&#32461;&#20852;&#25490;&#23627;&#25253;&#20215;.08.01.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yu&#30340;&#25991;&#26723;\&#21512;&#21516;&#28165;&#21333;\&#19996;&#33694;&#27839;&#28023;&#20029;&#27700;&#20339;&#22253;&#19968;&#26399;&#25307;&#26631;&#28165;&#21333;\&#19968;&#26399;&#28165;&#21333;&#32534;&#21046;&#35828;&#26126;&#19982;&#38468;&#34920;\&#22320;&#21306;\&#19978;&#28023;&#22320;&#21306;\&#32473;&#25307;&#25237;&#26631;&#21150;&#30340;&#25307;&#26631;&#20070;\&#28006;&#27743;&#27719;&#24635;&#20215;&#65288;9.17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5991;&#20214;\&#24037;&#31243;\&#40857;&#27941;&#21326;&#24220;\&#40857;&#27941;&#21326;&#24220;E&#24231;&#37202;&#24215;&#28040;&#38450;&#25913;&#36896;\&#40857;&#27941;&#21326;&#24220;&#28040;&#38450;&#30005;&#25913;&#3689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&#25105;&#30340;&#25991;&#20214;&#22841;\&#25307;&#25237;&#26631;\a&#26631;&#27573;&#25307;&#26631;&#25991;&#20214;2.20\&#24037;&#31243;&#37327;&#28165;&#213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Users\Administrator\Documents\WeChat%20Files\zzto8to\Files\&#26080;&#38177;&#23433;&#35013;\C2C,C2D&#26631;&#27573;\&#23665;&#39030;&#39184;&#21381;\&#23665;&#39030;&#39184;&#2138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1A&#28145;&#22323;&#20013;&#22825;\3&#30002;&#26041;&#31614;&#35777;\&#31614;&#35777;001&#65288;&#28216;&#65289;&#24320;&#27133;&#24067;&#31649;\001%20&#24320;&#27133;&#24067;&#31649;&#31614;&#35777;4#&#27004;\02%20&#24320;&#27133;&#24037;&#31243;&#37327;&#35745;&#31639;&#34920;-4#&#270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&#24320;&#20803;&#24037;&#20316;\&#39033;&#30446;\&#38108;&#24029;\&#21806;&#27004;&#37096;&#26679;&#26495;&#38388;&#27169;&#25311;&#28165;&#21333;\&#25143;&#22411;\&#26032;\&#28165;&#213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1&#24180;&#24050;&#20570;&#26631;&#20070;\&#24800;&#24030;&#21150;\2010%20&#24037;&#31243;\12-14%20&#23433;&#24509;&#21315;&#22478;&#32622;&#19994;\2010%20&#24037;&#31243;\11-15%20&#20013;&#21830;&#19968;&#29615;&#38125;&#24231;\&#25237;&#26631;&#24037;&#31243;\&#19996;&#33694;&#28392;&#27743;&#20844;&#39302;&#39033;&#30446;&#20108;&#26399;\08&#24180;7-12&#26376;\&#2799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ao\&#21531;&#28246;&#21326;&#24237;\&#25509;&#25910;&#25991;&#20214;\5-7&#26368;&#21518;&#24191;&#24030;&#27611;&#22383;&#36213;&#24635;&#27979;&#31639;12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Documents%20and%20Settings\Administrator.PC917\&#26700;&#38754;\20120104&#20315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36213;&#38686;\&#25104;&#26412;-&#24481;&#26223;&#35946;&#22253;&#19968;&#26399;&#38109;&#21512;&#37329;&#38376;&#31383;&#24037;&#31243;20130117&#65288;&#38109;&#21512;&#37329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清单"/>
      <sheetName val="数据汇总表"/>
      <sheetName val="基础项目"/>
      <sheetName val="材料损耗(不打印)"/>
      <sheetName val="墙面工程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材料表"/>
      <sheetName val="1"/>
      <sheetName val="1."/>
      <sheetName val="型材表"/>
      <sheetName val="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单价分析表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承台(砖模) "/>
      <sheetName val="柱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材料损耗(不打印)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型材线密度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预算书封面"/>
      <sheetName val="说明"/>
      <sheetName val="汇总表"/>
      <sheetName val="材料表"/>
      <sheetName val="1"/>
      <sheetName val="2"/>
      <sheetName val="3"/>
      <sheetName val="4"/>
      <sheetName val="5"/>
      <sheetName val="6"/>
      <sheetName val="7"/>
      <sheetName val="工程量"/>
      <sheetName val="工程量 (2)"/>
      <sheetName val="预算用量汇总表"/>
      <sheetName val="墙面工程"/>
      <sheetName val="建筑面积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1#305 (修改)"/>
      <sheetName val="1#303 "/>
      <sheetName val="3#301"/>
      <sheetName val="4#302"/>
      <sheetName val="4#303"/>
      <sheetName val="甲供主材表（交楼标准）"/>
      <sheetName val="乙供材（豪装）"/>
      <sheetName val="1栋公共部位装修"/>
      <sheetName val="2栋公共部位装修"/>
      <sheetName val="3栋公共部位装修"/>
      <sheetName val="4栋公共部位装修"/>
      <sheetName val="公共部分甲供主材表"/>
      <sheetName val="参考价封面"/>
      <sheetName val="Sheet2"/>
      <sheetName val="甲供材"/>
      <sheetName val="一层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"/>
      <sheetName val="签证清单"/>
      <sheetName val="14AB"/>
      <sheetName val="14C"/>
      <sheetName val="14D"/>
      <sheetName val="14E"/>
      <sheetName val="15AB"/>
      <sheetName val="15CD"/>
      <sheetName val="19AB"/>
      <sheetName val="19C"/>
      <sheetName val="19DE"/>
      <sheetName val="19F"/>
      <sheetName val="19G"/>
      <sheetName val="20AB"/>
      <sheetName val="20CD"/>
      <sheetName val="甲供材"/>
      <sheetName val="单位"/>
      <sheetName val="常用项目"/>
      <sheetName val="乙供材（豪装）"/>
      <sheetName val="公共部分甲供主材表"/>
      <sheetName val="1#305 (修改)"/>
      <sheetName val="甲供主材表（交楼标准）"/>
      <sheetName val="一层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基础T接头"/>
      <sheetName val="汇总(原计算表次序）"/>
      <sheetName val="物料"/>
      <sheetName val="甲供材"/>
      <sheetName val="Parameters"/>
      <sheetName val="乙供材（豪装）"/>
      <sheetName val="1#305 (修改)"/>
      <sheetName val="甲供主材表（交楼标准）"/>
      <sheetName val="内围地梁钢筋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封面"/>
      <sheetName val="编制说明"/>
      <sheetName val="清单汇总表"/>
      <sheetName val="单位工程汇总表"/>
      <sheetName val="分部汇总表"/>
      <sheetName val="装修部分"/>
      <sheetName val="装修主材表"/>
      <sheetName val="安装部分"/>
      <sheetName val="灯具主材表报价（西顿）"/>
      <sheetName val="洁具主材表报价（科勒）"/>
      <sheetName val="开关插座主材表报价（德国吉徕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材料损耗(不打印)"/>
      <sheetName val="XLR_NoRangeSheet"/>
      <sheetName val="Mp-team 1"/>
      <sheetName val="内围地梁钢筋说明"/>
      <sheetName val="墙面工程"/>
      <sheetName val="改加胶玻璃、室外栏杆"/>
      <sheetName val="基础项目"/>
      <sheetName val="1"/>
      <sheetName val="材料名称标准表"/>
      <sheetName val="主材表"/>
      <sheetName val="清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门窗明细表"/>
      <sheetName val="A户型单价"/>
      <sheetName val="B户型单价 "/>
      <sheetName val="C户型4拼单价"/>
      <sheetName val="C户型6拼单价"/>
      <sheetName val="C户型8拼单价"/>
      <sheetName val="轻钢雨篷"/>
      <sheetName val="百叶单价"/>
      <sheetName val="阳台栏杆"/>
      <sheetName val="采光屋顶"/>
      <sheetName val="名称"/>
      <sheetName val="栏杆等总量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措施费合价项目"/>
      <sheetName val="综合单价表"/>
      <sheetName val="3A"/>
      <sheetName val="3C"/>
      <sheetName val="4D"/>
      <sheetName val="2F"/>
      <sheetName val="4F"/>
      <sheetName val="3G"/>
      <sheetName val="4G"/>
      <sheetName val="3H"/>
      <sheetName val="4H"/>
      <sheetName val="2J"/>
      <sheetName val="Ⅰ型"/>
      <sheetName val="Ⅱ型"/>
      <sheetName val="Ⅲ型"/>
      <sheetName val="Ⅳ型"/>
      <sheetName val="Ⅴ型"/>
      <sheetName val="生活泵房"/>
      <sheetName val="自行车库"/>
      <sheetName val="垃圾房"/>
      <sheetName val="污水池"/>
      <sheetName val="围墙道路"/>
      <sheetName val="管网"/>
      <sheetName val="施工参考单价报价表"/>
      <sheetName val="其它工作项目报价清单"/>
      <sheetName val="甲指乙供材料报价表"/>
      <sheetName val="总措施项目"/>
      <sheetName val="sheet2"/>
      <sheetName val="综合单价汇总表"/>
      <sheetName val="电气设置"/>
      <sheetName val="电气计算"/>
      <sheetName val="PopCache"/>
      <sheetName val="土建工程综合单价表"/>
      <sheetName val="土建工程综合单价组价明细表"/>
      <sheetName val="单位库"/>
      <sheetName val="名称"/>
      <sheetName val="墙面工程"/>
      <sheetName val="基础项目"/>
      <sheetName val="模板"/>
      <sheetName val="21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电气设置"/>
      <sheetName val="电气计算"/>
      <sheetName val="电气汇总"/>
      <sheetName val="电气汇总(计算式)"/>
      <sheetName val="辅表(材料)"/>
      <sheetName val="模板"/>
      <sheetName val="土建工程综合单价表"/>
      <sheetName val="土建工程综合单价组价明细表"/>
      <sheetName val="总措施项目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汇表"/>
      <sheetName val="总措施项目"/>
      <sheetName val="单位工程措施项目"/>
      <sheetName val="综合单价汇总表"/>
      <sheetName val="C2-1"/>
      <sheetName val="C2-3"/>
      <sheetName val="C5-1"/>
      <sheetName val="C5-3"/>
      <sheetName val="C5-2"/>
      <sheetName val="C5-4"/>
      <sheetName val="D1-2"/>
      <sheetName val="D1-4"/>
      <sheetName val="模板"/>
      <sheetName val="B4G"/>
      <sheetName val="G1G"/>
      <sheetName val="G1G联体"/>
      <sheetName val="G2G "/>
      <sheetName val="G3G"/>
      <sheetName val="H1G"/>
      <sheetName val="H3G"/>
      <sheetName val="J1G"/>
      <sheetName val="J2G"/>
      <sheetName val="J3G"/>
      <sheetName val="K1G"/>
      <sheetName val="墙面工程"/>
      <sheetName val="21"/>
      <sheetName val="A1栋已核定"/>
      <sheetName val="综合单价表"/>
      <sheetName val="施工参考单价报价表"/>
      <sheetName val="其它工作项目报价清单"/>
      <sheetName val="甲指乙供材料报价表"/>
      <sheetName val="土建工程综合单价表"/>
      <sheetName val="土建工程综合单价组价明细表"/>
      <sheetName val="给排水计算"/>
      <sheetName val="单位"/>
      <sheetName val="基础项目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"/>
      <sheetName val="计算式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B1"/>
      <sheetName val="计算表B2"/>
      <sheetName val="计算表C1"/>
      <sheetName val="计算表C2"/>
      <sheetName val="计算表C3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造价汇总表"/>
      <sheetName val="费用清单-报价 "/>
      <sheetName val="1、A户型125m2"/>
      <sheetName val="2、B户型115m2"/>
      <sheetName val="3、E户型143m2"/>
      <sheetName val="4、SOHO公寓"/>
      <sheetName val="5、LOFT公寓"/>
      <sheetName val="6、售楼部"/>
      <sheetName val="7、增加项及基准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2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内围地梁钢筋说明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修改"/>
      <sheetName val="修改2"/>
      <sheetName val="毛坯及材料调差（附表1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材料损耗(不打印)"/>
      <sheetName val="改加胶玻璃、室外栏杆"/>
      <sheetName val="建筑面积 "/>
      <sheetName val="基础项目"/>
      <sheetName val="XLR_NoRangeSheet"/>
      <sheetName val="单价分析表"/>
      <sheetName val="计算式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R_NoRangeSheet"/>
      <sheetName val="基础工程量估算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报价说明"/>
      <sheetName val="汇总表"/>
      <sheetName val="工程量清单"/>
      <sheetName val="主材表"/>
      <sheetName val="审批单"/>
      <sheetName val="综合预算表"/>
      <sheetName val="单价分析表"/>
      <sheetName val="计算式"/>
      <sheetName val="型材"/>
      <sheetName val="玻璃"/>
      <sheetName val="配件"/>
      <sheetName val="预算"/>
      <sheetName val="XLR_NoRangeSheet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型材表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X12"/>
  <sheetViews>
    <sheetView tabSelected="1" view="pageBreakPreview" zoomScale="85" zoomScaleNormal="100" workbookViewId="0">
      <pane xSplit="2" ySplit="4" topLeftCell="C5" activePane="bottomRight" state="frozen"/>
      <selection/>
      <selection pane="topRight"/>
      <selection pane="bottomLeft"/>
      <selection pane="bottomRight" activeCell="G5" sqref="G5"/>
    </sheetView>
  </sheetViews>
  <sheetFormatPr defaultColWidth="10.2761904761905" defaultRowHeight="150" customHeight="1"/>
  <cols>
    <col min="1" max="1" width="7.92380952380952" style="3" customWidth="1"/>
    <col min="2" max="2" width="15.1904761904762" style="3" customWidth="1"/>
    <col min="3" max="3" width="49.0666666666667" style="4" customWidth="1"/>
    <col min="4" max="4" width="4.71428571428571" style="3" customWidth="1"/>
    <col min="5" max="5" width="12.1428571428571" style="5" customWidth="1"/>
    <col min="6" max="6" width="8.57142857142857" style="5" customWidth="1" outlineLevel="1"/>
    <col min="7" max="7" width="13.4285714285714" style="5" customWidth="1" outlineLevel="1"/>
    <col min="8" max="8" width="11.1428571428571" style="5" customWidth="1" outlineLevel="1"/>
    <col min="9" max="9" width="15.7142857142857" style="5" customWidth="1" outlineLevel="1"/>
    <col min="10" max="10" width="9.57142857142857" style="5" customWidth="1" outlineLevel="1"/>
    <col min="11" max="11" width="18.8571428571429" style="5" customWidth="1"/>
    <col min="12" max="12" width="18.5714285714286" style="5" customWidth="1"/>
    <col min="13" max="13" width="25.047619047619" style="3" customWidth="1"/>
    <col min="14" max="14" width="16" style="6" customWidth="1"/>
    <col min="15" max="213" width="13.4095238095238" style="7" customWidth="1"/>
    <col min="214" max="215" width="13.4095238095238" style="8" customWidth="1"/>
    <col min="216" max="16384" width="10.2761904761905" style="8"/>
  </cols>
  <sheetData>
    <row r="1" ht="39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41" customHeight="1" spans="1:14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/>
      <c r="H2" s="12"/>
      <c r="I2" s="12"/>
      <c r="J2" s="12"/>
      <c r="K2" s="19" t="s">
        <v>7</v>
      </c>
      <c r="L2" s="11" t="s">
        <v>8</v>
      </c>
      <c r="M2" s="20" t="s">
        <v>9</v>
      </c>
      <c r="N2" s="21"/>
    </row>
    <row r="3" s="1" customFormat="1" ht="21" customHeight="1" spans="1:14">
      <c r="A3" s="10"/>
      <c r="B3" s="11"/>
      <c r="C3" s="11"/>
      <c r="D3" s="11"/>
      <c r="E3" s="12"/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9"/>
      <c r="L3" s="11"/>
      <c r="M3" s="20"/>
      <c r="N3" s="21"/>
    </row>
    <row r="4" s="1" customFormat="1" ht="25" customHeight="1" spans="1:14">
      <c r="A4" s="10"/>
      <c r="B4" s="11"/>
      <c r="C4" s="11"/>
      <c r="D4" s="11"/>
      <c r="E4" s="12"/>
      <c r="F4" s="12"/>
      <c r="G4" s="12"/>
      <c r="H4" s="12"/>
      <c r="I4" s="22">
        <v>0.1</v>
      </c>
      <c r="J4" s="23">
        <v>0.03</v>
      </c>
      <c r="K4" s="19"/>
      <c r="L4" s="11"/>
      <c r="M4" s="20"/>
      <c r="N4" s="21"/>
    </row>
    <row r="5" s="2" customFormat="1" ht="79" customHeight="1" spans="1:232">
      <c r="A5" s="13">
        <v>1</v>
      </c>
      <c r="B5" s="14" t="s">
        <v>15</v>
      </c>
      <c r="C5" s="15" t="s">
        <v>16</v>
      </c>
      <c r="D5" s="14" t="s">
        <v>17</v>
      </c>
      <c r="E5" s="14">
        <v>130</v>
      </c>
      <c r="F5" s="16">
        <v>45.9</v>
      </c>
      <c r="G5" s="15">
        <v>1600</v>
      </c>
      <c r="H5" s="15">
        <v>30</v>
      </c>
      <c r="I5" s="15">
        <f>(F5+G5+H5)*$I$4</f>
        <v>167.59</v>
      </c>
      <c r="J5" s="15">
        <f>SUM(F5:I5)*$J$4</f>
        <v>55.3047</v>
      </c>
      <c r="K5" s="15">
        <f>SUM(F5:J5)</f>
        <v>1898.7947</v>
      </c>
      <c r="L5" s="14">
        <f>E5*K5</f>
        <v>246843.311</v>
      </c>
      <c r="M5" s="24"/>
      <c r="N5" s="6">
        <f>+E5*G5</f>
        <v>208000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</row>
    <row r="6" s="2" customFormat="1" ht="84" customHeight="1" spans="1:217">
      <c r="A6" s="13">
        <v>2</v>
      </c>
      <c r="B6" s="14" t="s">
        <v>18</v>
      </c>
      <c r="C6" s="15" t="s">
        <v>19</v>
      </c>
      <c r="D6" s="14" t="s">
        <v>17</v>
      </c>
      <c r="E6" s="14">
        <v>34</v>
      </c>
      <c r="F6" s="16">
        <v>95</v>
      </c>
      <c r="G6" s="15">
        <v>2500</v>
      </c>
      <c r="H6" s="15">
        <v>30</v>
      </c>
      <c r="I6" s="15">
        <f>(F6+G6+H6)*$I$4</f>
        <v>262.5</v>
      </c>
      <c r="J6" s="15">
        <f>SUM(F6:I6)*$J$4</f>
        <v>86.625</v>
      </c>
      <c r="K6" s="15">
        <f>SUM(F6:J6)</f>
        <v>2974.125</v>
      </c>
      <c r="L6" s="14">
        <f>E6*K6</f>
        <v>101120.25</v>
      </c>
      <c r="M6" s="24"/>
      <c r="N6" s="6">
        <f>+E6*G6</f>
        <v>85000</v>
      </c>
      <c r="O6" s="7"/>
      <c r="P6" s="7"/>
      <c r="Q6" s="7"/>
      <c r="R6" s="7"/>
      <c r="S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8"/>
      <c r="HG6" s="8"/>
      <c r="HH6" s="8"/>
      <c r="HI6" s="8"/>
    </row>
    <row r="7" s="2" customFormat="1" ht="59" customHeight="1" spans="1:217">
      <c r="A7" s="13">
        <v>3</v>
      </c>
      <c r="B7" s="14" t="s">
        <v>20</v>
      </c>
      <c r="C7" s="15" t="s">
        <v>21</v>
      </c>
      <c r="D7" s="14" t="s">
        <v>17</v>
      </c>
      <c r="E7" s="14">
        <f>+E5+E6</f>
        <v>164</v>
      </c>
      <c r="F7" s="14"/>
      <c r="G7" s="14"/>
      <c r="H7" s="14"/>
      <c r="I7" s="14"/>
      <c r="J7" s="14"/>
      <c r="K7" s="14">
        <v>65</v>
      </c>
      <c r="L7" s="14">
        <f>E7*K7</f>
        <v>10660</v>
      </c>
      <c r="M7" s="24"/>
      <c r="N7" s="25">
        <v>0</v>
      </c>
      <c r="O7" s="7"/>
      <c r="P7" s="7"/>
      <c r="Q7" s="7"/>
      <c r="R7" s="7"/>
      <c r="S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8"/>
      <c r="HG7" s="8"/>
      <c r="HH7" s="8"/>
      <c r="HI7" s="8"/>
    </row>
    <row r="8" ht="37" customHeight="1" spans="1:14">
      <c r="A8" s="13"/>
      <c r="B8" s="13"/>
      <c r="C8" s="17" t="s">
        <v>22</v>
      </c>
      <c r="D8" s="13"/>
      <c r="E8" s="18"/>
      <c r="F8" s="18"/>
      <c r="G8" s="18"/>
      <c r="H8" s="18"/>
      <c r="I8" s="18"/>
      <c r="J8" s="18"/>
      <c r="K8" s="18"/>
      <c r="L8" s="26">
        <f>SUM(L5:L7)</f>
        <v>358623.561</v>
      </c>
      <c r="M8" s="13"/>
      <c r="N8" s="6">
        <f>SUM(N5:N7)</f>
        <v>293000</v>
      </c>
    </row>
    <row r="9" ht="40" customHeight="1" spans="1:13">
      <c r="A9" s="13"/>
      <c r="B9" s="13"/>
      <c r="C9" s="17" t="s">
        <v>23</v>
      </c>
      <c r="D9" s="13"/>
      <c r="E9" s="18"/>
      <c r="F9" s="18"/>
      <c r="G9" s="18"/>
      <c r="H9" s="18"/>
      <c r="I9" s="18"/>
      <c r="J9" s="18"/>
      <c r="K9" s="18"/>
      <c r="L9" s="26">
        <v>358000</v>
      </c>
      <c r="M9" s="27"/>
    </row>
    <row r="10" ht="52" customHeight="1" spans="13:13">
      <c r="M10" s="28"/>
    </row>
    <row r="11" customHeight="1" spans="13:13">
      <c r="M11" s="28"/>
    </row>
    <row r="12" customHeight="1" spans="12:12">
      <c r="L12" s="5">
        <f>+L11*0.03</f>
        <v>0</v>
      </c>
    </row>
  </sheetData>
  <mergeCells count="13">
    <mergeCell ref="A1:M1"/>
    <mergeCell ref="F2:J2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补充合同清单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HDXZ</dc:creator>
  <cp:lastModifiedBy>向向</cp:lastModifiedBy>
  <dcterms:created xsi:type="dcterms:W3CDTF">2025-10-15T02:50:00Z</dcterms:created>
  <dcterms:modified xsi:type="dcterms:W3CDTF">2025-11-03T07:31:51Z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84A5F08918D14FB387FCD33B68FB4CE7_13</vt:lpwstr>
  </property>
  <property fmtid="{D5CDD505-2E9C-101B-9397-08002B2CF9AE}" pid="3" name="KSOProductBuildVer">
    <vt:lpwstr>2052-12.1.0.23125</vt:lpwstr>
  </property>
</Properties>
</file>